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d.docs.live.net/274f7241e2634c49/Documents/Lupe's Files/"/>
    </mc:Choice>
  </mc:AlternateContent>
  <xr:revisionPtr revIDLastSave="0" documentId="8_{559AE78C-671B-4A25-AF9B-E7C07384DBDB}" xr6:coauthVersionLast="47" xr6:coauthVersionMax="47" xr10:uidLastSave="{00000000-0000-0000-0000-000000000000}"/>
  <bookViews>
    <workbookView xWindow="-120" yWindow="-120" windowWidth="29040" windowHeight="15720" tabRatio="599" xr2:uid="{58F4E2DF-D5C9-4F26-A402-BBD2D4348A53}"/>
  </bookViews>
  <sheets>
    <sheet name="3. Detailed Inventory " sheetId="34" r:id="rId1"/>
    <sheet name="Summary" sheetId="31" state="hidden" r:id="rId2"/>
    <sheet name="Classification Table" sheetId="30" state="hidden" r:id="rId3"/>
    <sheet name="Form Lists" sheetId="18" state="hidden" r:id="rId4"/>
    <sheet name="Dropdowns" sheetId="24" state="hidden" r:id="rId5"/>
  </sheets>
  <externalReferences>
    <externalReference r:id="rId6"/>
  </externalReferences>
  <definedNames>
    <definedName name="_xlnm._FilterDatabase" localSheetId="0" hidden="1">'3. Detailed Inventory '!$B$7:$W$1376</definedName>
    <definedName name="_xlnm.Print_Area" localSheetId="0">'3. Detailed Inventory '!$A$1:$W$15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8" i="34" l="1" a="1"/>
  <c r="W9" i="34" a="1"/>
  <c r="W10" i="34" a="1"/>
  <c r="W11" i="34" a="1"/>
  <c r="W12" i="34" a="1"/>
  <c r="W13" i="34" a="1"/>
  <c r="W14" i="34" a="1"/>
  <c r="W15" i="34" a="1"/>
  <c r="W16" i="34" a="1"/>
  <c r="W17" i="34" a="1"/>
  <c r="W18" i="34" a="1"/>
  <c r="W19" i="34" a="1"/>
  <c r="W20" i="34" a="1"/>
  <c r="W21" i="34" a="1"/>
  <c r="W22" i="34" a="1"/>
  <c r="W23" i="34" a="1"/>
  <c r="W24" i="34" a="1"/>
  <c r="W25" i="34" a="1"/>
  <c r="W26" i="34" a="1"/>
  <c r="W27" i="34" a="1"/>
  <c r="W28" i="34" a="1"/>
  <c r="W29" i="34" a="1"/>
  <c r="W30" i="34" a="1"/>
  <c r="W31" i="34" a="1"/>
  <c r="W32" i="34" a="1"/>
  <c r="W33" i="34" a="1"/>
  <c r="W34" i="34" a="1"/>
  <c r="W35" i="34" a="1"/>
  <c r="W36" i="34" a="1"/>
  <c r="W37" i="34" a="1"/>
  <c r="W38" i="34" a="1"/>
  <c r="W39" i="34" a="1"/>
  <c r="W40" i="34" a="1"/>
  <c r="W41" i="34" a="1"/>
  <c r="W42" i="34" a="1"/>
  <c r="W43" i="34" a="1"/>
  <c r="W44" i="34" a="1"/>
  <c r="W45" i="34" a="1"/>
  <c r="W46" i="34" a="1"/>
  <c r="W47" i="34" a="1"/>
  <c r="W48" i="34" a="1"/>
  <c r="W49" i="34" a="1"/>
  <c r="W50" i="34" a="1"/>
  <c r="W51" i="34" a="1"/>
  <c r="W52" i="34" a="1"/>
  <c r="W53" i="34" a="1"/>
  <c r="W54" i="34" a="1"/>
  <c r="W55" i="34" a="1"/>
  <c r="W56" i="34" a="1"/>
  <c r="W57" i="34" a="1"/>
  <c r="W58" i="34" a="1"/>
  <c r="W59" i="34" a="1"/>
  <c r="W60" i="34" a="1"/>
  <c r="W61" i="34" a="1"/>
  <c r="W62" i="34" a="1"/>
  <c r="W63" i="34" a="1"/>
  <c r="W64" i="34" a="1"/>
  <c r="W65" i="34" a="1"/>
  <c r="W66" i="34" a="1"/>
  <c r="W67" i="34" a="1"/>
  <c r="W68" i="34" a="1"/>
  <c r="W69" i="34" a="1"/>
  <c r="W70" i="34" a="1"/>
  <c r="W71" i="34" a="1"/>
  <c r="W72" i="34" a="1"/>
  <c r="W73" i="34" a="1"/>
  <c r="W74" i="34" a="1"/>
  <c r="W75" i="34" a="1"/>
  <c r="W76" i="34" a="1"/>
  <c r="W77" i="34" a="1"/>
  <c r="W78" i="34" a="1"/>
  <c r="W79" i="34" a="1"/>
  <c r="W80" i="34" a="1"/>
  <c r="W81" i="34" a="1"/>
  <c r="W82" i="34" a="1"/>
  <c r="W83" i="34" a="1"/>
  <c r="W84" i="34" a="1"/>
  <c r="W85" i="34" a="1"/>
  <c r="W86" i="34" a="1"/>
  <c r="W87" i="34" a="1"/>
  <c r="W88" i="34" a="1"/>
  <c r="W89" i="34" a="1"/>
  <c r="W90" i="34" a="1"/>
  <c r="W91" i="34" a="1"/>
  <c r="W92" i="34" a="1"/>
  <c r="W93" i="34" a="1"/>
  <c r="W94" i="34" a="1"/>
  <c r="W95" i="34" a="1"/>
  <c r="W96" i="34" a="1"/>
  <c r="W97" i="34" a="1"/>
  <c r="W98" i="34" a="1"/>
  <c r="W99" i="34" a="1"/>
  <c r="W100" i="34" a="1"/>
  <c r="W101" i="34" a="1"/>
  <c r="W102" i="34" a="1"/>
  <c r="W103" i="34" a="1"/>
  <c r="W104" i="34" a="1"/>
  <c r="W105" i="34" a="1"/>
  <c r="W106" i="34" a="1"/>
  <c r="W107" i="34" a="1"/>
  <c r="W108" i="34" a="1"/>
  <c r="W109" i="34" a="1"/>
  <c r="W110" i="34" a="1"/>
  <c r="W111" i="34" a="1"/>
  <c r="W112" i="34" a="1"/>
  <c r="W113" i="34" a="1"/>
  <c r="W114" i="34" a="1"/>
  <c r="W115" i="34" a="1"/>
  <c r="W116" i="34" a="1"/>
  <c r="W117" i="34" a="1"/>
  <c r="W118" i="34" a="1"/>
  <c r="W119" i="34" a="1"/>
  <c r="W120" i="34" a="1"/>
  <c r="W121" i="34" a="1"/>
  <c r="W122" i="34" a="1"/>
  <c r="W123" i="34" a="1"/>
  <c r="W124" i="34" a="1"/>
  <c r="W125" i="34" a="1"/>
  <c r="W126" i="34" a="1"/>
  <c r="W127" i="34" a="1"/>
  <c r="W128" i="34" a="1"/>
  <c r="W129" i="34" a="1"/>
  <c r="W130" i="34" a="1"/>
  <c r="W131" i="34" a="1"/>
  <c r="W132" i="34" a="1"/>
  <c r="W133" i="34" a="1"/>
  <c r="W134" i="34" a="1"/>
  <c r="W135" i="34" a="1"/>
  <c r="W136" i="34" a="1"/>
  <c r="W137" i="34" a="1"/>
  <c r="W138" i="34" a="1"/>
  <c r="W139" i="34" a="1"/>
  <c r="W140" i="34" a="1"/>
  <c r="W141" i="34" a="1"/>
  <c r="W142" i="34" a="1"/>
  <c r="W143" i="34" a="1"/>
  <c r="W144" i="34" a="1"/>
  <c r="W145" i="34" a="1"/>
  <c r="W146" i="34" a="1"/>
  <c r="W147" i="34" a="1"/>
  <c r="W148" i="34" a="1"/>
  <c r="W149" i="34" a="1"/>
  <c r="W150" i="34" a="1"/>
  <c r="W151" i="34" a="1"/>
  <c r="W152" i="34" a="1"/>
  <c r="W153" i="34" a="1"/>
  <c r="W154" i="34" a="1"/>
  <c r="W155" i="34" a="1"/>
  <c r="W156" i="34" a="1"/>
  <c r="W157" i="34" a="1"/>
  <c r="W158" i="34" a="1"/>
  <c r="W159" i="34" a="1"/>
  <c r="W160" i="34" a="1"/>
  <c r="W161" i="34" a="1"/>
  <c r="W162" i="34" a="1"/>
  <c r="W163" i="34" a="1"/>
  <c r="W164" i="34" a="1"/>
  <c r="W165" i="34" a="1"/>
  <c r="W166" i="34" a="1"/>
  <c r="W167" i="34" a="1"/>
  <c r="W168" i="34" a="1"/>
  <c r="W169" i="34" a="1"/>
  <c r="W170" i="34" a="1"/>
  <c r="W171" i="34" a="1"/>
  <c r="W172" i="34" a="1"/>
  <c r="W173" i="34" a="1"/>
  <c r="W174" i="34" a="1"/>
  <c r="W175" i="34" a="1"/>
  <c r="W176" i="34" a="1"/>
  <c r="W177" i="34" a="1"/>
  <c r="W178" i="34" a="1"/>
  <c r="W179" i="34" a="1"/>
  <c r="W180" i="34" a="1"/>
  <c r="W181" i="34" a="1"/>
  <c r="W182" i="34" a="1"/>
  <c r="W183" i="34" a="1"/>
  <c r="W184" i="34" a="1"/>
  <c r="W185" i="34" a="1"/>
  <c r="W186" i="34" a="1"/>
  <c r="W187" i="34" a="1"/>
  <c r="W188" i="34" a="1"/>
  <c r="W189" i="34" a="1"/>
  <c r="W190" i="34" a="1"/>
  <c r="W191" i="34" a="1"/>
  <c r="W192" i="34" a="1"/>
  <c r="W193" i="34" a="1"/>
  <c r="W194" i="34" a="1"/>
  <c r="W195" i="34" a="1"/>
  <c r="W196" i="34" a="1"/>
  <c r="W197" i="34" a="1"/>
  <c r="W198" i="34" a="1"/>
  <c r="W199" i="34" a="1"/>
  <c r="W200" i="34" a="1"/>
  <c r="W201" i="34" a="1"/>
  <c r="W202" i="34" a="1"/>
  <c r="W203" i="34" a="1"/>
  <c r="W204" i="34" a="1"/>
  <c r="W205" i="34" a="1"/>
  <c r="W206" i="34" a="1"/>
  <c r="W207" i="34" a="1"/>
  <c r="W208" i="34" a="1"/>
  <c r="W209" i="34" a="1"/>
  <c r="W210" i="34" a="1"/>
  <c r="W211" i="34" a="1"/>
  <c r="W212" i="34" a="1"/>
  <c r="W213" i="34" a="1"/>
  <c r="W214" i="34" a="1"/>
  <c r="W215" i="34" a="1"/>
  <c r="W216" i="34" a="1"/>
  <c r="W217" i="34" a="1"/>
  <c r="W218" i="34" a="1"/>
  <c r="W219" i="34" a="1"/>
  <c r="W220" i="34" a="1"/>
  <c r="W221" i="34" a="1"/>
  <c r="W222" i="34" a="1"/>
  <c r="W223" i="34" a="1"/>
  <c r="W224" i="34" a="1"/>
  <c r="W225" i="34" a="1"/>
  <c r="W226" i="34" a="1"/>
  <c r="W227" i="34" a="1"/>
  <c r="W228" i="34" a="1"/>
  <c r="W229" i="34" a="1"/>
  <c r="W230" i="34" a="1"/>
  <c r="W231" i="34" a="1"/>
  <c r="W232" i="34" a="1"/>
  <c r="W233" i="34" a="1"/>
  <c r="W234" i="34" a="1"/>
  <c r="W235" i="34" a="1"/>
  <c r="W236" i="34" a="1"/>
  <c r="W237" i="34" a="1"/>
  <c r="W238" i="34" a="1"/>
  <c r="W239" i="34" a="1"/>
  <c r="W240" i="34" a="1"/>
  <c r="W241" i="34" a="1"/>
  <c r="W242" i="34" a="1"/>
  <c r="W243" i="34" a="1"/>
  <c r="W244" i="34" a="1"/>
  <c r="W245" i="34" a="1"/>
  <c r="W246" i="34" a="1"/>
  <c r="W247" i="34" a="1"/>
  <c r="W248" i="34" a="1"/>
  <c r="W249" i="34" a="1"/>
  <c r="W250" i="34" a="1"/>
  <c r="W251" i="34" a="1"/>
  <c r="W252" i="34" a="1"/>
  <c r="W253" i="34" a="1"/>
  <c r="W254" i="34" a="1"/>
  <c r="W255" i="34" a="1"/>
  <c r="W256" i="34" a="1"/>
  <c r="W257" i="34" a="1"/>
  <c r="W258" i="34" a="1"/>
  <c r="W259" i="34" a="1"/>
  <c r="W260" i="34" a="1"/>
  <c r="W261" i="34" a="1"/>
  <c r="W262" i="34" a="1"/>
  <c r="W263" i="34" a="1"/>
  <c r="W264" i="34" a="1"/>
  <c r="W265" i="34" a="1"/>
  <c r="W266" i="34" a="1"/>
  <c r="W267" i="34" a="1"/>
  <c r="W268" i="34" a="1"/>
  <c r="W269" i="34" a="1"/>
  <c r="W270" i="34" a="1"/>
  <c r="W271" i="34" a="1"/>
  <c r="W272" i="34" a="1"/>
  <c r="W273" i="34" a="1"/>
  <c r="W274" i="34" a="1"/>
  <c r="W275" i="34" a="1"/>
  <c r="W276" i="34" a="1"/>
  <c r="W277" i="34" a="1"/>
  <c r="W278" i="34" a="1"/>
  <c r="W279" i="34" a="1"/>
  <c r="W280" i="34" a="1"/>
  <c r="W281" i="34" a="1"/>
  <c r="W282" i="34" a="1"/>
  <c r="W283" i="34" a="1"/>
  <c r="W284" i="34" a="1"/>
  <c r="W285" i="34" a="1"/>
  <c r="W286" i="34" a="1"/>
  <c r="W287" i="34" a="1"/>
  <c r="W288" i="34" a="1"/>
  <c r="W289" i="34" a="1"/>
  <c r="W290" i="34" a="1"/>
  <c r="W291" i="34" a="1"/>
  <c r="W292" i="34" a="1"/>
  <c r="W293" i="34" a="1"/>
  <c r="W294" i="34" a="1"/>
  <c r="W295" i="34" a="1"/>
  <c r="W296" i="34" a="1"/>
  <c r="W297" i="34" a="1"/>
  <c r="W298" i="34" a="1"/>
  <c r="W299" i="34" a="1"/>
  <c r="W300" i="34" a="1"/>
  <c r="W301" i="34" a="1"/>
  <c r="W302" i="34" a="1"/>
  <c r="W303" i="34" a="1"/>
  <c r="W304" i="34" a="1"/>
  <c r="W305" i="34" a="1"/>
  <c r="W306" i="34" a="1"/>
  <c r="W307" i="34" a="1"/>
  <c r="W308" i="34" a="1"/>
  <c r="W309" i="34" a="1"/>
  <c r="W310" i="34" a="1"/>
  <c r="W311" i="34" a="1"/>
  <c r="W312" i="34" a="1"/>
  <c r="W313" i="34" a="1"/>
  <c r="W314" i="34" a="1"/>
  <c r="W315" i="34" a="1"/>
  <c r="W316" i="34" a="1"/>
  <c r="W317" i="34" a="1"/>
  <c r="W318" i="34" a="1"/>
  <c r="W319" i="34" a="1"/>
  <c r="W320" i="34" a="1"/>
  <c r="W321" i="34" a="1"/>
  <c r="W322" i="34" a="1"/>
  <c r="W323" i="34" a="1"/>
  <c r="W324" i="34" a="1"/>
  <c r="W325" i="34" a="1"/>
  <c r="W326" i="34" a="1"/>
  <c r="W327" i="34" a="1"/>
  <c r="W328" i="34" a="1"/>
  <c r="W329" i="34" a="1"/>
  <c r="W330" i="34" a="1"/>
  <c r="W331" i="34" a="1"/>
  <c r="W332" i="34" a="1"/>
  <c r="W333" i="34" a="1"/>
  <c r="W334" i="34" a="1"/>
  <c r="W335" i="34" a="1"/>
  <c r="W336" i="34" a="1"/>
  <c r="W337" i="34" a="1"/>
  <c r="W338" i="34" a="1"/>
  <c r="W339" i="34" a="1"/>
  <c r="W340" i="34" a="1"/>
  <c r="W341" i="34" a="1"/>
  <c r="W342" i="34" a="1"/>
  <c r="W343" i="34" a="1"/>
  <c r="W344" i="34" a="1"/>
  <c r="W345" i="34" a="1"/>
  <c r="W346" i="34" a="1"/>
  <c r="W347" i="34" a="1"/>
  <c r="W348" i="34" a="1"/>
  <c r="W349" i="34" a="1"/>
  <c r="W350" i="34" a="1"/>
  <c r="W351" i="34" a="1"/>
  <c r="W352" i="34" a="1"/>
  <c r="W353" i="34" a="1"/>
  <c r="W354" i="34" a="1"/>
  <c r="W355" i="34" a="1"/>
  <c r="W356" i="34" a="1"/>
  <c r="W357" i="34" a="1"/>
  <c r="W358" i="34" a="1"/>
  <c r="W359" i="34" a="1"/>
  <c r="W360" i="34" a="1"/>
  <c r="W361" i="34" a="1"/>
  <c r="W362" i="34" a="1"/>
  <c r="W363" i="34" a="1"/>
  <c r="W364" i="34" a="1"/>
  <c r="W365" i="34" a="1"/>
  <c r="W366" i="34" a="1"/>
  <c r="W367" i="34" a="1"/>
  <c r="W368" i="34" a="1"/>
  <c r="W369" i="34" a="1"/>
  <c r="W370" i="34" a="1"/>
  <c r="W371" i="34" a="1"/>
  <c r="W372" i="34" a="1"/>
  <c r="W373" i="34" a="1"/>
  <c r="W374" i="34" a="1"/>
  <c r="W375" i="34" a="1"/>
  <c r="W376" i="34" a="1"/>
  <c r="W377" i="34" a="1"/>
  <c r="W378" i="34" a="1"/>
  <c r="W379" i="34" a="1"/>
  <c r="W380" i="34" a="1"/>
  <c r="W381" i="34" a="1"/>
  <c r="W382" i="34" a="1"/>
  <c r="W383" i="34" a="1"/>
  <c r="W384" i="34" a="1"/>
  <c r="W385" i="34" a="1"/>
  <c r="W386" i="34" a="1"/>
  <c r="W387" i="34" a="1"/>
  <c r="W388" i="34" a="1"/>
  <c r="W389" i="34" a="1"/>
  <c r="W390" i="34" a="1"/>
  <c r="W391" i="34" a="1"/>
  <c r="W392" i="34" a="1"/>
  <c r="W393" i="34" a="1"/>
  <c r="W394" i="34" a="1"/>
  <c r="W395" i="34" a="1"/>
  <c r="W396" i="34" a="1"/>
  <c r="W397" i="34" a="1"/>
  <c r="W398" i="34" a="1"/>
  <c r="W399" i="34" a="1"/>
  <c r="W400" i="34" a="1"/>
  <c r="W401" i="34" a="1"/>
  <c r="W402" i="34" a="1"/>
  <c r="W403" i="34" a="1"/>
  <c r="W404" i="34" a="1"/>
  <c r="W405" i="34" a="1"/>
  <c r="W406" i="34" a="1"/>
  <c r="W407" i="34" a="1"/>
  <c r="W408" i="34" a="1"/>
  <c r="W409" i="34" a="1"/>
  <c r="W410" i="34" a="1"/>
  <c r="W411" i="34" a="1"/>
  <c r="W412" i="34" a="1"/>
  <c r="W413" i="34" a="1"/>
  <c r="W414" i="34" a="1"/>
  <c r="W415" i="34" a="1"/>
  <c r="W416" i="34" a="1"/>
  <c r="W417" i="34" a="1"/>
  <c r="W418" i="34" a="1"/>
  <c r="W419" i="34" a="1"/>
  <c r="W420" i="34" a="1"/>
  <c r="W421" i="34" a="1"/>
  <c r="W422" i="34" a="1"/>
  <c r="W423" i="34" a="1"/>
  <c r="W424" i="34" a="1"/>
  <c r="W425" i="34" a="1"/>
  <c r="W426" i="34" a="1"/>
  <c r="W427" i="34" a="1"/>
  <c r="W428" i="34" a="1"/>
  <c r="W429" i="34" a="1"/>
  <c r="W430" i="34" a="1"/>
  <c r="W431" i="34" a="1"/>
  <c r="W432" i="34" a="1"/>
  <c r="W433" i="34" a="1"/>
  <c r="W434" i="34" a="1"/>
  <c r="W435" i="34" a="1"/>
  <c r="W436" i="34" a="1"/>
  <c r="W437" i="34" a="1"/>
  <c r="W438" i="34" a="1"/>
  <c r="W439" i="34" a="1"/>
  <c r="W440" i="34" a="1"/>
  <c r="W441" i="34" a="1"/>
  <c r="W442" i="34" a="1"/>
  <c r="W443" i="34" a="1"/>
  <c r="W444" i="34" a="1"/>
  <c r="W445" i="34" a="1"/>
  <c r="W446" i="34" a="1"/>
  <c r="W447" i="34" a="1"/>
  <c r="W448" i="34" a="1"/>
  <c r="W449" i="34" a="1"/>
  <c r="W450" i="34" a="1"/>
  <c r="W451" i="34" a="1"/>
  <c r="W452" i="34" a="1"/>
  <c r="W453" i="34" a="1"/>
  <c r="W454" i="34" a="1"/>
  <c r="W455" i="34" a="1"/>
  <c r="W456" i="34" a="1"/>
  <c r="W457" i="34" a="1"/>
  <c r="W458" i="34" a="1"/>
  <c r="W459" i="34" a="1"/>
  <c r="W460" i="34" a="1"/>
  <c r="W461" i="34" a="1"/>
  <c r="W462" i="34" a="1"/>
  <c r="W463" i="34" a="1"/>
  <c r="W464" i="34" a="1"/>
  <c r="W465" i="34" a="1"/>
  <c r="W466" i="34" a="1"/>
  <c r="W467" i="34" a="1"/>
  <c r="W468" i="34" a="1"/>
  <c r="W469" i="34" a="1"/>
  <c r="W470" i="34" a="1"/>
  <c r="W471" i="34" a="1"/>
  <c r="W472" i="34" a="1"/>
  <c r="W473" i="34" a="1"/>
  <c r="W474" i="34" a="1"/>
  <c r="W475" i="34" a="1"/>
  <c r="W476" i="34" a="1"/>
  <c r="W477" i="34" a="1"/>
  <c r="W478" i="34" a="1"/>
  <c r="W479" i="34" a="1"/>
  <c r="W480" i="34" a="1"/>
  <c r="W481" i="34" a="1"/>
  <c r="W482" i="34" a="1"/>
  <c r="W483" i="34" a="1"/>
  <c r="W484" i="34" a="1"/>
  <c r="W485" i="34" a="1"/>
  <c r="W486" i="34" a="1"/>
  <c r="W487" i="34" a="1"/>
  <c r="W488" i="34" a="1"/>
  <c r="W489" i="34" a="1"/>
  <c r="W490" i="34" a="1"/>
  <c r="W491" i="34" a="1"/>
  <c r="W492" i="34" a="1"/>
  <c r="W493" i="34" a="1"/>
  <c r="W494" i="34" a="1"/>
  <c r="W495" i="34" a="1"/>
  <c r="W496" i="34" a="1"/>
  <c r="W497" i="34" a="1"/>
  <c r="W498" i="34" a="1"/>
  <c r="W499" i="34" a="1"/>
  <c r="W500" i="34" a="1"/>
  <c r="W501" i="34" a="1"/>
  <c r="W502" i="34" a="1"/>
  <c r="W503" i="34" a="1"/>
  <c r="W504" i="34" a="1"/>
  <c r="W505" i="34" a="1"/>
  <c r="W506" i="34" a="1"/>
  <c r="W507" i="34" a="1"/>
  <c r="W508" i="34" a="1"/>
  <c r="W509" i="34" a="1"/>
  <c r="W510" i="34" a="1"/>
  <c r="W511" i="34" a="1"/>
  <c r="W512" i="34" a="1"/>
  <c r="W513" i="34" a="1"/>
  <c r="W514" i="34" a="1"/>
  <c r="W515" i="34" a="1"/>
  <c r="W516" i="34" a="1"/>
  <c r="W517" i="34" a="1"/>
  <c r="W518" i="34" a="1"/>
  <c r="W519" i="34" a="1"/>
  <c r="W520" i="34" a="1"/>
  <c r="W521" i="34" a="1"/>
  <c r="W522" i="34" a="1"/>
  <c r="W523" i="34" a="1"/>
  <c r="W524" i="34" a="1"/>
  <c r="W525" i="34" a="1"/>
  <c r="W526" i="34" a="1"/>
  <c r="W527" i="34" a="1"/>
  <c r="W528" i="34" a="1"/>
  <c r="W529" i="34" a="1"/>
  <c r="W530" i="34" a="1"/>
  <c r="W531" i="34" a="1"/>
  <c r="W532" i="34" a="1"/>
  <c r="W533" i="34" a="1"/>
  <c r="W534" i="34" a="1"/>
  <c r="W535" i="34" a="1"/>
  <c r="W536" i="34" a="1"/>
  <c r="W537" i="34" a="1"/>
  <c r="W538" i="34" a="1"/>
  <c r="W539" i="34" a="1"/>
  <c r="W540" i="34" a="1"/>
  <c r="W541" i="34" a="1"/>
  <c r="W542" i="34" a="1"/>
  <c r="W543" i="34" a="1"/>
  <c r="W544" i="34" a="1"/>
  <c r="W545" i="34" a="1"/>
  <c r="W546" i="34" a="1"/>
  <c r="W547" i="34" a="1"/>
  <c r="W548" i="34" a="1"/>
  <c r="W549" i="34" a="1"/>
  <c r="W550" i="34" a="1"/>
  <c r="W551" i="34" a="1"/>
  <c r="W552" i="34" a="1"/>
  <c r="W553" i="34" a="1"/>
  <c r="W554" i="34" a="1"/>
  <c r="W555" i="34" a="1"/>
  <c r="W556" i="34" a="1"/>
  <c r="W557" i="34" a="1"/>
  <c r="W558" i="34" a="1"/>
  <c r="W559" i="34" a="1"/>
  <c r="W560" i="34" a="1"/>
  <c r="W561" i="34" a="1"/>
  <c r="W562" i="34" a="1"/>
  <c r="W563" i="34" a="1"/>
  <c r="W564" i="34" a="1"/>
  <c r="W565" i="34" a="1"/>
  <c r="W566" i="34" a="1"/>
  <c r="W567" i="34" a="1"/>
  <c r="W568" i="34" a="1"/>
  <c r="W569" i="34" a="1"/>
  <c r="W570" i="34" a="1"/>
  <c r="W571" i="34" a="1"/>
  <c r="W572" i="34" a="1"/>
  <c r="W573" i="34" a="1"/>
  <c r="W574" i="34" a="1"/>
  <c r="W575" i="34" a="1"/>
  <c r="W576" i="34" a="1"/>
  <c r="W577" i="34" a="1"/>
  <c r="W578" i="34" a="1"/>
  <c r="W579" i="34" a="1"/>
  <c r="W580" i="34" a="1"/>
  <c r="W581" i="34" a="1"/>
  <c r="W582" i="34" a="1"/>
  <c r="W583" i="34" a="1"/>
  <c r="W584" i="34" a="1"/>
  <c r="W585" i="34" a="1"/>
  <c r="W586" i="34" a="1"/>
  <c r="W587" i="34" a="1"/>
  <c r="W588" i="34" a="1"/>
  <c r="W589" i="34" a="1"/>
  <c r="W590" i="34" a="1"/>
  <c r="W591" i="34" a="1"/>
  <c r="W592" i="34" a="1"/>
  <c r="W593" i="34" a="1"/>
  <c r="W594" i="34" a="1"/>
  <c r="W595" i="34" a="1"/>
  <c r="W596" i="34" a="1"/>
  <c r="W597" i="34" a="1"/>
  <c r="W598" i="34" a="1"/>
  <c r="W599" i="34" a="1"/>
  <c r="W600" i="34" a="1"/>
  <c r="W601" i="34" a="1"/>
  <c r="W602" i="34" a="1"/>
  <c r="W603" i="34" a="1"/>
  <c r="W604" i="34" a="1"/>
  <c r="W605" i="34" a="1"/>
  <c r="W606" i="34" a="1"/>
  <c r="W607" i="34" a="1"/>
  <c r="W608" i="34" a="1"/>
  <c r="W609" i="34" a="1"/>
  <c r="W610" i="34" a="1"/>
  <c r="W611" i="34" a="1"/>
  <c r="W612" i="34" a="1"/>
  <c r="W613" i="34" a="1"/>
  <c r="W614" i="34" a="1"/>
  <c r="W615" i="34" a="1"/>
  <c r="W616" i="34" a="1"/>
  <c r="W617" i="34" a="1"/>
  <c r="W618" i="34" a="1"/>
  <c r="W619" i="34" a="1"/>
  <c r="W620" i="34" a="1"/>
  <c r="W621" i="34" a="1"/>
  <c r="W622" i="34" a="1"/>
  <c r="W623" i="34" a="1"/>
  <c r="W624" i="34" a="1"/>
  <c r="W625" i="34" a="1"/>
  <c r="W626" i="34" a="1"/>
  <c r="W627" i="34" a="1"/>
  <c r="W628" i="34" a="1"/>
  <c r="W629" i="34" a="1"/>
  <c r="W630" i="34" a="1"/>
  <c r="W631" i="34" a="1"/>
  <c r="W632" i="34" a="1"/>
  <c r="W633" i="34" a="1"/>
  <c r="W634" i="34" a="1"/>
  <c r="W635" i="34" a="1"/>
  <c r="W636" i="34" a="1"/>
  <c r="W637" i="34" a="1"/>
  <c r="W638" i="34" a="1"/>
  <c r="W639" i="34" a="1"/>
  <c r="W640" i="34" a="1"/>
  <c r="W641" i="34" a="1"/>
  <c r="W642" i="34" a="1"/>
  <c r="W643" i="34" a="1"/>
  <c r="W644" i="34" a="1"/>
  <c r="W645" i="34" a="1"/>
  <c r="W646" i="34" a="1"/>
  <c r="W647" i="34" a="1"/>
  <c r="W648" i="34" a="1"/>
  <c r="W649" i="34" a="1"/>
  <c r="W650" i="34" a="1"/>
  <c r="W651" i="34" a="1"/>
  <c r="W652" i="34" a="1"/>
  <c r="W653" i="34" a="1"/>
  <c r="W654" i="34" a="1"/>
  <c r="W655" i="34" a="1"/>
  <c r="W656" i="34" a="1"/>
  <c r="W657" i="34" a="1"/>
  <c r="W658" i="34" a="1"/>
  <c r="W659" i="34" a="1"/>
  <c r="W660" i="34" a="1"/>
  <c r="W661" i="34" a="1"/>
  <c r="W662" i="34" a="1"/>
  <c r="W663" i="34" a="1"/>
  <c r="W664" i="34" a="1"/>
  <c r="W665" i="34" a="1"/>
  <c r="W666" i="34" a="1"/>
  <c r="W667" i="34" a="1"/>
  <c r="W668" i="34" a="1"/>
  <c r="W669" i="34" a="1"/>
  <c r="W670" i="34" a="1"/>
  <c r="W671" i="34" a="1"/>
  <c r="W672" i="34" a="1"/>
  <c r="W673" i="34" a="1"/>
  <c r="W674" i="34" a="1"/>
  <c r="W675" i="34" a="1"/>
  <c r="W676" i="34" a="1"/>
  <c r="W677" i="34" a="1"/>
  <c r="W678" i="34" a="1"/>
  <c r="W679" i="34" a="1"/>
  <c r="W680" i="34" a="1"/>
  <c r="W681" i="34" a="1"/>
  <c r="W682" i="34" a="1"/>
  <c r="W683" i="34" a="1"/>
  <c r="W684" i="34" a="1"/>
  <c r="W685" i="34" a="1"/>
  <c r="W686" i="34" a="1"/>
  <c r="W687" i="34" a="1"/>
  <c r="W688" i="34" a="1"/>
  <c r="W689" i="34" a="1"/>
  <c r="W690" i="34" a="1"/>
  <c r="W691" i="34" a="1"/>
  <c r="W692" i="34" a="1"/>
  <c r="W693" i="34" a="1"/>
  <c r="W694" i="34" a="1"/>
  <c r="W695" i="34" a="1"/>
  <c r="W696" i="34" a="1"/>
  <c r="W697" i="34" a="1"/>
  <c r="W698" i="34" a="1"/>
  <c r="W699" i="34" a="1"/>
  <c r="W700" i="34" a="1"/>
  <c r="W701" i="34" a="1"/>
  <c r="W702" i="34" a="1"/>
  <c r="W703" i="34" a="1"/>
  <c r="W704" i="34" a="1"/>
  <c r="W705" i="34" a="1"/>
  <c r="W706" i="34" a="1"/>
  <c r="W707" i="34" a="1"/>
  <c r="W708" i="34" a="1"/>
  <c r="W709" i="34" a="1"/>
  <c r="W710" i="34" a="1"/>
  <c r="W711" i="34" a="1"/>
  <c r="W712" i="34" a="1"/>
  <c r="W713" i="34" a="1"/>
  <c r="W714" i="34" a="1"/>
  <c r="W715" i="34" a="1"/>
  <c r="W716" i="34" a="1"/>
  <c r="W717" i="34" a="1"/>
  <c r="W718" i="34" a="1"/>
  <c r="W719" i="34" a="1"/>
  <c r="W720" i="34" a="1"/>
  <c r="W721" i="34" a="1"/>
  <c r="W722" i="34" a="1"/>
  <c r="W723" i="34" a="1"/>
  <c r="W724" i="34" a="1"/>
  <c r="W725" i="34" a="1"/>
  <c r="W726" i="34" a="1"/>
  <c r="W727" i="34" a="1"/>
  <c r="W728" i="34" a="1"/>
  <c r="W729" i="34" a="1"/>
  <c r="W730" i="34" a="1"/>
  <c r="W731" i="34" a="1"/>
  <c r="W732" i="34" a="1"/>
  <c r="W733" i="34" a="1"/>
  <c r="W734" i="34" a="1"/>
  <c r="W735" i="34" a="1"/>
  <c r="W736" i="34" a="1"/>
  <c r="W737" i="34" a="1"/>
  <c r="W738" i="34" a="1"/>
  <c r="W739" i="34" a="1"/>
  <c r="W740" i="34" a="1"/>
  <c r="W741" i="34" a="1"/>
  <c r="W742" i="34" a="1"/>
  <c r="W743" i="34" a="1"/>
  <c r="W744" i="34" a="1"/>
  <c r="W745" i="34" a="1"/>
  <c r="W746" i="34" a="1"/>
  <c r="W747" i="34" a="1"/>
  <c r="W748" i="34" a="1"/>
  <c r="W749" i="34" a="1"/>
  <c r="W750" i="34" a="1"/>
  <c r="W751" i="34" a="1"/>
  <c r="W752" i="34" a="1"/>
  <c r="W753" i="34" a="1"/>
  <c r="W754" i="34" a="1"/>
  <c r="W755" i="34" a="1"/>
  <c r="W756" i="34" a="1"/>
  <c r="W757" i="34" a="1"/>
  <c r="W758" i="34" a="1"/>
  <c r="W759" i="34" a="1"/>
  <c r="W760" i="34" a="1"/>
  <c r="W761" i="34" a="1"/>
  <c r="W762" i="34" a="1"/>
  <c r="W763" i="34" a="1"/>
  <c r="W764" i="34" a="1"/>
  <c r="W765" i="34" a="1"/>
  <c r="W766" i="34" a="1"/>
  <c r="W767" i="34" a="1"/>
  <c r="W768" i="34" a="1"/>
  <c r="W769" i="34" a="1"/>
  <c r="W770" i="34" a="1"/>
  <c r="W771" i="34" a="1"/>
  <c r="W772" i="34" a="1"/>
  <c r="W773" i="34" a="1"/>
  <c r="W774" i="34" a="1"/>
  <c r="W775" i="34" a="1"/>
  <c r="W776" i="34" a="1"/>
  <c r="W777" i="34" a="1"/>
  <c r="W778" i="34" a="1"/>
  <c r="W779" i="34" a="1"/>
  <c r="W780" i="34" a="1"/>
  <c r="W781" i="34" a="1"/>
  <c r="W782" i="34" a="1"/>
  <c r="W783" i="34" a="1"/>
  <c r="W784" i="34" a="1"/>
  <c r="W785" i="34" a="1"/>
  <c r="W786" i="34" a="1"/>
  <c r="W787" i="34" a="1"/>
  <c r="W788" i="34" a="1"/>
  <c r="W789" i="34" a="1"/>
  <c r="W790" i="34" a="1"/>
  <c r="W791" i="34" a="1"/>
  <c r="W792" i="34" a="1"/>
  <c r="W793" i="34" a="1"/>
  <c r="W794" i="34" a="1"/>
  <c r="W795" i="34" a="1"/>
  <c r="W796" i="34" a="1"/>
  <c r="W797" i="34" a="1"/>
  <c r="W798" i="34" a="1"/>
  <c r="W799" i="34" a="1"/>
  <c r="W800" i="34" a="1"/>
  <c r="W801" i="34" a="1"/>
  <c r="W802" i="34" a="1"/>
  <c r="W803" i="34" a="1"/>
  <c r="W804" i="34" a="1"/>
  <c r="W805" i="34" a="1"/>
  <c r="W806" i="34" a="1"/>
  <c r="W807" i="34" a="1"/>
  <c r="W808" i="34" a="1"/>
  <c r="W809" i="34" a="1"/>
  <c r="W810" i="34" a="1"/>
  <c r="W811" i="34" a="1"/>
  <c r="W812" i="34" a="1"/>
  <c r="W813" i="34" a="1"/>
  <c r="W814" i="34" a="1"/>
  <c r="W815" i="34" a="1"/>
  <c r="W816" i="34" a="1"/>
  <c r="W817" i="34" a="1"/>
  <c r="W818" i="34" a="1"/>
  <c r="W819" i="34" a="1"/>
  <c r="W820" i="34" a="1"/>
  <c r="W821" i="34" a="1"/>
  <c r="W822" i="34" a="1"/>
  <c r="W823" i="34" a="1"/>
  <c r="W824" i="34" a="1"/>
  <c r="W825" i="34" a="1"/>
  <c r="W826" i="34" a="1"/>
  <c r="W827" i="34" a="1"/>
  <c r="W828" i="34" a="1"/>
  <c r="W829" i="34" a="1"/>
  <c r="W830" i="34" a="1"/>
  <c r="W831" i="34" a="1"/>
  <c r="W832" i="34" a="1"/>
  <c r="W833" i="34" a="1"/>
  <c r="W834" i="34" a="1"/>
  <c r="W835" i="34" a="1"/>
  <c r="W836" i="34" a="1"/>
  <c r="W837" i="34" a="1"/>
  <c r="W838" i="34" a="1"/>
  <c r="W839" i="34" a="1"/>
  <c r="W840" i="34" a="1"/>
  <c r="W841" i="34" a="1"/>
  <c r="W842" i="34" a="1"/>
  <c r="W843" i="34" a="1"/>
  <c r="W844" i="34" a="1"/>
  <c r="W845" i="34" a="1"/>
  <c r="W846" i="34" a="1"/>
  <c r="W847" i="34" a="1"/>
  <c r="W848" i="34" a="1"/>
  <c r="W849" i="34" a="1"/>
  <c r="W850" i="34" a="1"/>
  <c r="W851" i="34" a="1"/>
  <c r="W852" i="34" a="1"/>
  <c r="W853" i="34" a="1"/>
  <c r="W854" i="34" a="1"/>
  <c r="W855" i="34" a="1"/>
  <c r="W856" i="34" a="1"/>
  <c r="W857" i="34" a="1"/>
  <c r="W858" i="34" a="1"/>
  <c r="W859" i="34" a="1"/>
  <c r="W860" i="34" a="1"/>
  <c r="W861" i="34" a="1"/>
  <c r="W862" i="34" a="1"/>
  <c r="W863" i="34" a="1"/>
  <c r="W864" i="34" a="1"/>
  <c r="W865" i="34" a="1"/>
  <c r="W866" i="34" a="1"/>
  <c r="W867" i="34" a="1"/>
  <c r="W868" i="34" a="1"/>
  <c r="W869" i="34" a="1"/>
  <c r="W870" i="34" a="1"/>
  <c r="W871" i="34" a="1"/>
  <c r="W872" i="34" a="1"/>
  <c r="W873" i="34" a="1"/>
  <c r="W874" i="34" a="1"/>
  <c r="W875" i="34" a="1"/>
  <c r="W876" i="34" a="1"/>
  <c r="W877" i="34" a="1"/>
  <c r="W878" i="34" a="1"/>
  <c r="W879" i="34" a="1"/>
  <c r="W880" i="34" a="1"/>
  <c r="W881" i="34" a="1"/>
  <c r="W882" i="34" a="1"/>
  <c r="W883" i="34" a="1"/>
  <c r="W884" i="34" a="1"/>
  <c r="W885" i="34" a="1"/>
  <c r="W886" i="34" a="1"/>
  <c r="W887" i="34" a="1"/>
  <c r="W888" i="34" a="1"/>
  <c r="W889" i="34" a="1"/>
  <c r="W890" i="34" a="1"/>
  <c r="W891" i="34" a="1"/>
  <c r="W892" i="34" a="1"/>
  <c r="W893" i="34" a="1"/>
  <c r="W894" i="34" a="1"/>
  <c r="W895" i="34" a="1"/>
  <c r="W896" i="34" a="1"/>
  <c r="W897" i="34" a="1"/>
  <c r="W898" i="34" a="1"/>
  <c r="W899" i="34" a="1"/>
  <c r="W900" i="34" a="1"/>
  <c r="W901" i="34" a="1"/>
  <c r="W902" i="34" a="1"/>
  <c r="W903" i="34" a="1"/>
  <c r="W904" i="34" a="1"/>
  <c r="W905" i="34" a="1"/>
  <c r="W906" i="34" a="1"/>
  <c r="W907" i="34" a="1"/>
  <c r="W908" i="34" a="1"/>
  <c r="W909" i="34" a="1"/>
  <c r="W910" i="34" a="1"/>
  <c r="W911" i="34" a="1"/>
  <c r="W912" i="34" a="1"/>
  <c r="W913" i="34" a="1"/>
  <c r="W914" i="34" a="1"/>
  <c r="W915" i="34" a="1"/>
  <c r="W916" i="34" a="1"/>
  <c r="W917" i="34" a="1"/>
  <c r="W918" i="34" a="1"/>
  <c r="W919" i="34" a="1"/>
  <c r="W920" i="34" a="1"/>
  <c r="W921" i="34" a="1"/>
  <c r="W922" i="34" a="1"/>
  <c r="W923" i="34" a="1"/>
  <c r="W924" i="34" a="1"/>
  <c r="W925" i="34" a="1"/>
  <c r="W926" i="34" a="1"/>
  <c r="W927" i="34" a="1"/>
  <c r="W928" i="34" a="1"/>
  <c r="W929" i="34" a="1"/>
  <c r="W930" i="34" a="1"/>
  <c r="W931" i="34" a="1"/>
  <c r="W932" i="34" a="1"/>
  <c r="W933" i="34" a="1"/>
  <c r="W934" i="34" a="1"/>
  <c r="W935" i="34" a="1"/>
  <c r="W936" i="34" a="1"/>
  <c r="W937" i="34" a="1"/>
  <c r="W938" i="34" a="1"/>
  <c r="W939" i="34" a="1"/>
  <c r="W940" i="34" a="1"/>
  <c r="W941" i="34" a="1"/>
  <c r="W942" i="34" a="1"/>
  <c r="W943" i="34" a="1"/>
  <c r="W944" i="34" a="1"/>
  <c r="W945" i="34" a="1"/>
  <c r="W946" i="34" a="1"/>
  <c r="W947" i="34" a="1"/>
  <c r="W948" i="34" a="1"/>
  <c r="W949" i="34" a="1"/>
  <c r="W950" i="34" a="1"/>
  <c r="W951" i="34" a="1"/>
  <c r="W952" i="34" a="1"/>
  <c r="W953" i="34" a="1"/>
  <c r="W954" i="34" a="1"/>
  <c r="W955" i="34" a="1"/>
  <c r="W956" i="34" a="1"/>
  <c r="W957" i="34" a="1"/>
  <c r="W958" i="34" a="1"/>
  <c r="W959" i="34" a="1"/>
  <c r="W960" i="34" a="1"/>
  <c r="W961" i="34" a="1"/>
  <c r="W962" i="34" a="1"/>
  <c r="W963" i="34" a="1"/>
  <c r="W964" i="34" a="1"/>
  <c r="W965" i="34" a="1"/>
  <c r="W966" i="34" a="1"/>
  <c r="W967" i="34" a="1"/>
  <c r="W968" i="34" a="1"/>
  <c r="W969" i="34" a="1"/>
  <c r="W970" i="34" a="1"/>
  <c r="W971" i="34" a="1"/>
  <c r="W972" i="34" a="1"/>
  <c r="W973" i="34" a="1"/>
  <c r="W974" i="34" a="1"/>
  <c r="W975" i="34" a="1"/>
  <c r="W976" i="34" a="1"/>
  <c r="W977" i="34" a="1"/>
  <c r="W978" i="34" a="1"/>
  <c r="W979" i="34" a="1"/>
  <c r="W980" i="34" a="1"/>
  <c r="W981" i="34" a="1"/>
  <c r="W982" i="34" a="1"/>
  <c r="W983" i="34" a="1"/>
  <c r="W984" i="34" a="1"/>
  <c r="W985" i="34" a="1"/>
  <c r="W986" i="34" a="1"/>
  <c r="W987" i="34" a="1"/>
  <c r="W988" i="34" a="1"/>
  <c r="W989" i="34" a="1"/>
  <c r="W990" i="34" a="1"/>
  <c r="W991" i="34" a="1"/>
  <c r="W992" i="34" a="1"/>
  <c r="W993" i="34" a="1"/>
  <c r="W994" i="34" a="1"/>
  <c r="W995" i="34" a="1"/>
  <c r="W996" i="34" a="1"/>
  <c r="W997" i="34" a="1"/>
  <c r="W998" i="34" a="1"/>
  <c r="W999" i="34" a="1"/>
  <c r="W1000" i="34" a="1"/>
  <c r="W1001" i="34" a="1"/>
  <c r="W1002" i="34" a="1"/>
  <c r="W1003" i="34" a="1"/>
  <c r="W1004" i="34" a="1"/>
  <c r="W1005" i="34" a="1"/>
  <c r="W1006" i="34" a="1"/>
  <c r="W1007" i="34" a="1"/>
  <c r="W1008" i="34" a="1"/>
  <c r="W1009" i="34" a="1"/>
  <c r="W1010" i="34" a="1"/>
  <c r="W1011" i="34" a="1"/>
  <c r="W1012" i="34" a="1"/>
  <c r="W1013" i="34" a="1"/>
  <c r="W1014" i="34" a="1"/>
  <c r="W1015" i="34" a="1"/>
  <c r="W1016" i="34" a="1"/>
  <c r="W1017" i="34" a="1"/>
  <c r="W1018" i="34" a="1"/>
  <c r="W1019" i="34" a="1"/>
  <c r="W1020" i="34" a="1"/>
  <c r="W1021" i="34" a="1"/>
  <c r="W1022" i="34" a="1"/>
  <c r="W1023" i="34" a="1"/>
  <c r="W1024" i="34" a="1"/>
  <c r="W1025" i="34" a="1"/>
  <c r="W1026" i="34" a="1"/>
  <c r="W1027" i="34" a="1"/>
  <c r="W1028" i="34" a="1"/>
  <c r="W1029" i="34" a="1"/>
  <c r="W1030" i="34" a="1"/>
  <c r="W1031" i="34" a="1"/>
  <c r="W1032" i="34" a="1"/>
  <c r="W1033" i="34" a="1"/>
  <c r="W1034" i="34" a="1"/>
  <c r="W1035" i="34" a="1"/>
  <c r="W1036" i="34" a="1"/>
  <c r="W1037" i="34" a="1"/>
  <c r="W1038" i="34" a="1"/>
  <c r="W1039" i="34" a="1"/>
  <c r="W1040" i="34" a="1"/>
  <c r="W1041" i="34" a="1"/>
  <c r="W1042" i="34" a="1"/>
  <c r="W1043" i="34" a="1"/>
  <c r="W1044" i="34" a="1"/>
  <c r="W1045" i="34" a="1"/>
  <c r="W1046" i="34" a="1"/>
  <c r="W1047" i="34" a="1"/>
  <c r="W1048" i="34" a="1"/>
  <c r="W1049" i="34" a="1"/>
  <c r="W1050" i="34" a="1"/>
  <c r="W1051" i="34" a="1"/>
  <c r="W1052" i="34" a="1"/>
  <c r="W1053" i="34" a="1"/>
  <c r="W1054" i="34" a="1"/>
  <c r="W1055" i="34" a="1"/>
  <c r="W1056" i="34" a="1"/>
  <c r="W1057" i="34" a="1"/>
  <c r="W1058" i="34" a="1"/>
  <c r="W1059" i="34" a="1"/>
  <c r="W1060" i="34" a="1"/>
  <c r="W1061" i="34" a="1"/>
  <c r="W1062" i="34" a="1"/>
  <c r="W1063" i="34" a="1"/>
  <c r="W1064" i="34" a="1"/>
  <c r="W1065" i="34" a="1"/>
  <c r="W1066" i="34" a="1"/>
  <c r="W1067" i="34" a="1"/>
  <c r="W1068" i="34" a="1"/>
  <c r="W1069" i="34" a="1"/>
  <c r="W1070" i="34" a="1"/>
  <c r="W1071" i="34" a="1"/>
  <c r="W1072" i="34" a="1"/>
  <c r="W1073" i="34" a="1"/>
  <c r="W1074" i="34" a="1"/>
  <c r="W1075" i="34" a="1"/>
  <c r="W1076" i="34" a="1"/>
  <c r="W1077" i="34" a="1"/>
  <c r="W1078" i="34" a="1"/>
  <c r="W1079" i="34" a="1"/>
  <c r="W1080" i="34" a="1"/>
  <c r="W1081" i="34" a="1"/>
  <c r="W1082" i="34" a="1"/>
  <c r="W1083" i="34" a="1"/>
  <c r="W1084" i="34" a="1"/>
  <c r="W1085" i="34" a="1"/>
  <c r="W1086" i="34" a="1"/>
  <c r="W1087" i="34" a="1"/>
  <c r="W1088" i="34" a="1"/>
  <c r="W1089" i="34" a="1"/>
  <c r="W1090" i="34" a="1"/>
  <c r="W1091" i="34" a="1"/>
  <c r="W1092" i="34" a="1"/>
  <c r="W1093" i="34" a="1"/>
  <c r="W1094" i="34" a="1"/>
  <c r="W1095" i="34" a="1"/>
  <c r="W1096" i="34" a="1"/>
  <c r="W1097" i="34" a="1"/>
  <c r="W1098" i="34" a="1"/>
  <c r="W1099" i="34" a="1"/>
  <c r="W1100" i="34" a="1"/>
  <c r="W1101" i="34" a="1"/>
  <c r="W1102" i="34" a="1"/>
  <c r="W1103" i="34" a="1"/>
  <c r="W1104" i="34" a="1"/>
  <c r="W1105" i="34" a="1"/>
  <c r="W1106" i="34" a="1"/>
  <c r="W1107" i="34" a="1"/>
  <c r="W1108" i="34" a="1"/>
  <c r="W1109" i="34" a="1"/>
  <c r="W1110" i="34" a="1"/>
  <c r="W1111" i="34" a="1"/>
  <c r="W1112" i="34" a="1"/>
  <c r="W1113" i="34" a="1"/>
  <c r="W1114" i="34" a="1"/>
  <c r="W1115" i="34" a="1"/>
  <c r="W1116" i="34" a="1"/>
  <c r="W1117" i="34" a="1"/>
  <c r="W1118" i="34" a="1"/>
  <c r="W1119" i="34" a="1"/>
  <c r="W1120" i="34" a="1"/>
  <c r="W1121" i="34" a="1"/>
  <c r="W1122" i="34" a="1"/>
  <c r="W1123" i="34" a="1"/>
  <c r="W1124" i="34" a="1"/>
  <c r="W1125" i="34" a="1"/>
  <c r="W1126" i="34" a="1"/>
  <c r="W1127" i="34" a="1"/>
  <c r="W1128" i="34" a="1"/>
  <c r="W1129" i="34" a="1"/>
  <c r="W1130" i="34" a="1"/>
  <c r="W1131" i="34" a="1"/>
  <c r="W1132" i="34" a="1"/>
  <c r="W1133" i="34" a="1"/>
  <c r="W1134" i="34" a="1"/>
  <c r="W1135" i="34" a="1"/>
  <c r="W1136" i="34" a="1"/>
  <c r="W1137" i="34" a="1"/>
  <c r="W1138" i="34" a="1"/>
  <c r="W1139" i="34" a="1"/>
  <c r="W1140" i="34" a="1"/>
  <c r="W1141" i="34" a="1"/>
  <c r="W1142" i="34" a="1"/>
  <c r="W1143" i="34" a="1"/>
  <c r="W1144" i="34" a="1"/>
  <c r="W1145" i="34" a="1"/>
  <c r="W1146" i="34" a="1"/>
  <c r="W1147" i="34" a="1"/>
  <c r="W1148" i="34" a="1"/>
  <c r="W1149" i="34" a="1"/>
  <c r="W1150" i="34" a="1"/>
  <c r="W1151" i="34" a="1"/>
  <c r="W1152" i="34" a="1"/>
  <c r="W1153" i="34" a="1"/>
  <c r="W1154" i="34" a="1"/>
  <c r="W1155" i="34" a="1"/>
  <c r="W1156" i="34" a="1"/>
  <c r="W1157" i="34" a="1"/>
  <c r="W1158" i="34" a="1"/>
  <c r="W1159" i="34" a="1"/>
  <c r="W1160" i="34" a="1"/>
  <c r="W1161" i="34" a="1"/>
  <c r="W1162" i="34" a="1"/>
  <c r="W1163" i="34" a="1"/>
  <c r="W1164" i="34" a="1"/>
  <c r="W1165" i="34" a="1"/>
  <c r="W1166" i="34" a="1"/>
  <c r="W1167" i="34" a="1"/>
  <c r="W1168" i="34" a="1"/>
  <c r="W1169" i="34" a="1"/>
  <c r="W1170" i="34" a="1"/>
  <c r="W1171" i="34" a="1"/>
  <c r="W1172" i="34" a="1"/>
  <c r="W1173" i="34" a="1"/>
  <c r="W1174" i="34" a="1"/>
  <c r="W1175" i="34" a="1"/>
  <c r="W1176" i="34" a="1"/>
  <c r="W1177" i="34" a="1"/>
  <c r="W1178" i="34" a="1"/>
  <c r="W1179" i="34" a="1"/>
  <c r="W1180" i="34" a="1"/>
  <c r="W1181" i="34" a="1"/>
  <c r="W1182" i="34" a="1"/>
  <c r="W1183" i="34" a="1"/>
  <c r="W1184" i="34" a="1"/>
  <c r="W1185" i="34" a="1"/>
  <c r="W1186" i="34" a="1"/>
  <c r="W1187" i="34" a="1"/>
  <c r="W1188" i="34" a="1"/>
  <c r="W1189" i="34" a="1"/>
  <c r="W1190" i="34" a="1"/>
  <c r="W1191" i="34" a="1"/>
  <c r="W1192" i="34" a="1"/>
  <c r="W1193" i="34" a="1"/>
  <c r="W1194" i="34" a="1"/>
  <c r="W1195" i="34" a="1"/>
  <c r="W1196" i="34" a="1"/>
  <c r="W1197" i="34" a="1"/>
  <c r="W1198" i="34" a="1"/>
  <c r="W1199" i="34" a="1"/>
  <c r="W1200" i="34" a="1"/>
  <c r="W1201" i="34" a="1"/>
  <c r="W1202" i="34" a="1"/>
  <c r="W1203" i="34" a="1"/>
  <c r="W1204" i="34" a="1"/>
  <c r="W1205" i="34" a="1"/>
  <c r="W1206" i="34" a="1"/>
  <c r="W1207" i="34" a="1"/>
  <c r="W1208" i="34" a="1"/>
  <c r="W1209" i="34" a="1"/>
  <c r="W1210" i="34" a="1"/>
  <c r="W1211" i="34" a="1"/>
  <c r="W1212" i="34" a="1"/>
  <c r="W1213" i="34" a="1"/>
  <c r="W1214" i="34" a="1"/>
  <c r="W1215" i="34" a="1"/>
  <c r="W1216" i="34" a="1"/>
  <c r="W1217" i="34" a="1"/>
  <c r="W1218" i="34" a="1"/>
  <c r="W1219" i="34" a="1"/>
  <c r="W1220" i="34" a="1"/>
  <c r="W1221" i="34" a="1"/>
  <c r="W1222" i="34" a="1"/>
  <c r="W1223" i="34" a="1"/>
  <c r="W1224" i="34" a="1"/>
  <c r="W1225" i="34" a="1"/>
  <c r="W1226" i="34" a="1"/>
  <c r="W1227" i="34" a="1"/>
  <c r="W1228" i="34" a="1"/>
  <c r="W1229" i="34" a="1"/>
  <c r="W1230" i="34" a="1"/>
  <c r="W1231" i="34" a="1"/>
  <c r="W1232" i="34" a="1"/>
  <c r="W1233" i="34" a="1"/>
  <c r="W1234" i="34" a="1"/>
  <c r="W1235" i="34" a="1"/>
  <c r="W1236" i="34" a="1"/>
  <c r="W1237" i="34" a="1"/>
  <c r="W1238" i="34" a="1"/>
  <c r="W1239" i="34" a="1"/>
  <c r="W1240" i="34" a="1"/>
  <c r="W1241" i="34" a="1"/>
  <c r="W1242" i="34" a="1"/>
  <c r="W1243" i="34" a="1"/>
  <c r="W1244" i="34" a="1"/>
  <c r="W1245" i="34" a="1"/>
  <c r="W1246" i="34" a="1"/>
  <c r="W1247" i="34" a="1"/>
  <c r="W1248" i="34" a="1"/>
  <c r="W1249" i="34" a="1"/>
  <c r="W1250" i="34" a="1"/>
  <c r="W1251" i="34" a="1"/>
  <c r="W1252" i="34" a="1"/>
  <c r="W1253" i="34" a="1"/>
  <c r="W1254" i="34" a="1"/>
  <c r="W1255" i="34" a="1"/>
  <c r="W1256" i="34" a="1"/>
  <c r="W1257" i="34" a="1"/>
  <c r="W1258" i="34" a="1"/>
  <c r="W1259" i="34" a="1"/>
  <c r="W1260" i="34" a="1"/>
  <c r="W1261" i="34" a="1"/>
  <c r="W1262" i="34" a="1"/>
  <c r="W1263" i="34" a="1"/>
  <c r="W1264" i="34" a="1"/>
  <c r="W1265" i="34" a="1"/>
  <c r="W1266" i="34" a="1"/>
  <c r="W1267" i="34" a="1"/>
  <c r="W1268" i="34" a="1"/>
  <c r="W1269" i="34" a="1"/>
  <c r="W1270" i="34" a="1"/>
  <c r="W1271" i="34" a="1"/>
  <c r="W1272" i="34" a="1"/>
  <c r="W1273" i="34" a="1"/>
  <c r="W1274" i="34" a="1"/>
  <c r="W1275" i="34" a="1"/>
  <c r="W1276" i="34" a="1"/>
  <c r="W1277" i="34" a="1"/>
  <c r="W1278" i="34" a="1"/>
  <c r="W1279" i="34" a="1"/>
  <c r="W1280" i="34" a="1"/>
  <c r="W1281" i="34" a="1"/>
  <c r="W1282" i="34" a="1"/>
  <c r="W1283" i="34" a="1"/>
  <c r="W1284" i="34" a="1"/>
  <c r="W1285" i="34" a="1"/>
  <c r="W1286" i="34" a="1"/>
  <c r="W1287" i="34" a="1"/>
  <c r="W1288" i="34" a="1"/>
  <c r="W1289" i="34" a="1"/>
  <c r="W1290" i="34" a="1"/>
  <c r="W1291" i="34" a="1"/>
  <c r="W1292" i="34" a="1"/>
  <c r="W1293" i="34" a="1"/>
  <c r="W1294" i="34" a="1"/>
  <c r="W1295" i="34" a="1"/>
  <c r="W1296" i="34" a="1"/>
  <c r="W1297" i="34" a="1"/>
  <c r="W1298" i="34" a="1"/>
  <c r="W1299" i="34" a="1"/>
  <c r="W1300" i="34" a="1"/>
  <c r="W1301" i="34" a="1"/>
  <c r="W1302" i="34" a="1"/>
  <c r="W1303" i="34" a="1"/>
  <c r="W1304" i="34" a="1"/>
  <c r="W1305" i="34" a="1"/>
  <c r="W1306" i="34" a="1"/>
  <c r="W1307" i="34" a="1"/>
  <c r="W1308" i="34" a="1"/>
  <c r="W1309" i="34" a="1"/>
  <c r="W1310" i="34" a="1"/>
  <c r="W1311" i="34" a="1"/>
  <c r="W1312" i="34" a="1"/>
  <c r="W1313" i="34" a="1"/>
  <c r="W1314" i="34" a="1"/>
  <c r="W1315" i="34" a="1"/>
  <c r="W1316" i="34" a="1"/>
  <c r="W1317" i="34" a="1"/>
  <c r="W1318" i="34" a="1"/>
  <c r="W1319" i="34" a="1"/>
  <c r="W1320" i="34" a="1"/>
  <c r="W1321" i="34" a="1"/>
  <c r="W1322" i="34" a="1"/>
  <c r="W1323" i="34" a="1"/>
  <c r="W1324" i="34" a="1"/>
  <c r="W1325" i="34" a="1"/>
  <c r="W1326" i="34" a="1"/>
  <c r="W1327" i="34" a="1"/>
  <c r="W1328" i="34" a="1"/>
  <c r="W1329" i="34" a="1"/>
  <c r="W1330" i="34" a="1"/>
  <c r="W1331" i="34" a="1"/>
  <c r="W1332" i="34" a="1"/>
  <c r="W1333" i="34" a="1"/>
  <c r="W1334" i="34" a="1"/>
  <c r="W1335" i="34" a="1"/>
  <c r="W1336" i="34" a="1"/>
  <c r="W1337" i="34" a="1"/>
  <c r="W1338" i="34" a="1"/>
  <c r="W1339" i="34" a="1"/>
  <c r="W1340" i="34" a="1"/>
  <c r="W1341" i="34" a="1"/>
  <c r="W1342" i="34" a="1"/>
  <c r="W1343" i="34" a="1"/>
  <c r="W1344" i="34" a="1"/>
  <c r="W1345" i="34" a="1"/>
  <c r="W1346" i="34" a="1"/>
  <c r="W1347" i="34" a="1"/>
  <c r="W1348" i="34" a="1"/>
  <c r="W1349" i="34" a="1"/>
  <c r="W1350" i="34" a="1"/>
  <c r="W1351" i="34" a="1"/>
  <c r="W1352" i="34" a="1"/>
  <c r="W1353" i="34" a="1"/>
  <c r="W1354" i="34" a="1"/>
  <c r="W1355" i="34" a="1"/>
  <c r="W1356" i="34" a="1"/>
  <c r="W1357" i="34" a="1"/>
  <c r="W1358" i="34" a="1"/>
  <c r="W1359" i="34" a="1"/>
  <c r="W1360" i="34" a="1"/>
  <c r="W1361" i="34" a="1"/>
  <c r="W1362" i="34" a="1"/>
  <c r="W1363" i="34" a="1"/>
  <c r="W1364" i="34" a="1"/>
  <c r="W1365" i="34" a="1"/>
  <c r="W1366" i="34" a="1"/>
  <c r="W1367" i="34" a="1"/>
  <c r="W1368" i="34" a="1"/>
  <c r="W1369" i="34" a="1"/>
  <c r="W1370" i="34" a="1"/>
  <c r="W1371" i="34" a="1"/>
  <c r="W1372" i="34" a="1"/>
  <c r="W1373" i="34" a="1"/>
  <c r="W1374" i="34" a="1"/>
  <c r="W1375" i="34" a="1"/>
  <c r="W1376" i="34" a="1"/>
  <c r="X4" i="34" l="1"/>
  <c r="X5" i="34"/>
  <c r="J3" i="30" a="1"/>
  <c r="J3" i="30"/>
  <c r="W1376" i="34"/>
  <c r="W1375" i="34"/>
  <c r="W1374" i="34"/>
  <c r="W1373" i="34"/>
  <c r="W1372" i="34"/>
  <c r="W1371" i="34"/>
  <c r="W1370" i="34"/>
  <c r="W1369" i="34"/>
  <c r="W1368" i="34"/>
  <c r="W1367" i="34"/>
  <c r="W1366" i="34"/>
  <c r="W1365" i="34"/>
  <c r="W1364" i="34"/>
  <c r="W1363" i="34"/>
  <c r="W1362" i="34"/>
  <c r="W1361" i="34"/>
  <c r="W1360" i="34"/>
  <c r="W1359" i="34"/>
  <c r="W1358" i="34"/>
  <c r="W1357" i="34"/>
  <c r="W1356" i="34"/>
  <c r="W1355" i="34"/>
  <c r="W1354" i="34"/>
  <c r="W1353" i="34"/>
  <c r="W1352" i="34"/>
  <c r="W1351" i="34"/>
  <c r="W1350" i="34"/>
  <c r="W1349" i="34"/>
  <c r="W1348" i="34"/>
  <c r="W1347" i="34"/>
  <c r="W1346" i="34"/>
  <c r="W1345" i="34"/>
  <c r="W1344" i="34"/>
  <c r="W1343" i="34"/>
  <c r="W1342" i="34"/>
  <c r="W1341" i="34"/>
  <c r="W1340" i="34"/>
  <c r="W1339" i="34"/>
  <c r="W1338" i="34"/>
  <c r="W1337" i="34"/>
  <c r="W1336" i="34"/>
  <c r="W1335" i="34"/>
  <c r="W1334" i="34"/>
  <c r="W1333" i="34"/>
  <c r="W1332" i="34"/>
  <c r="W1331" i="34"/>
  <c r="W1330" i="34"/>
  <c r="W1329" i="34"/>
  <c r="W1328" i="34"/>
  <c r="W1327" i="34"/>
  <c r="W1326" i="34"/>
  <c r="W1325" i="34"/>
  <c r="W1324" i="34"/>
  <c r="W1323" i="34"/>
  <c r="W1322" i="34"/>
  <c r="W1321" i="34"/>
  <c r="W1320" i="34"/>
  <c r="W1319" i="34"/>
  <c r="W1318" i="34"/>
  <c r="W1317" i="34"/>
  <c r="W1316" i="34"/>
  <c r="W1315" i="34"/>
  <c r="W1314" i="34"/>
  <c r="W1313" i="34"/>
  <c r="W1312" i="34"/>
  <c r="W1311" i="34"/>
  <c r="W1310" i="34"/>
  <c r="W1309" i="34"/>
  <c r="W1308" i="34"/>
  <c r="W1307" i="34"/>
  <c r="W1306" i="34"/>
  <c r="W1305" i="34"/>
  <c r="W1304" i="34"/>
  <c r="W1303" i="34"/>
  <c r="W1302" i="34"/>
  <c r="W1301" i="34"/>
  <c r="W1300" i="34"/>
  <c r="W1299" i="34"/>
  <c r="W1298" i="34"/>
  <c r="W1297" i="34"/>
  <c r="W1296" i="34"/>
  <c r="W1295" i="34"/>
  <c r="W1294" i="34"/>
  <c r="W1293" i="34"/>
  <c r="W1292" i="34"/>
  <c r="W1291" i="34"/>
  <c r="W1290" i="34"/>
  <c r="W1289" i="34"/>
  <c r="W1288" i="34"/>
  <c r="W1287" i="34"/>
  <c r="W1286" i="34"/>
  <c r="W1285" i="34"/>
  <c r="W1284" i="34"/>
  <c r="W1283" i="34"/>
  <c r="W1282" i="34"/>
  <c r="W1281" i="34"/>
  <c r="W1280" i="34"/>
  <c r="W1279" i="34"/>
  <c r="W1278" i="34"/>
  <c r="W1277" i="34"/>
  <c r="W1276" i="34"/>
  <c r="W1275" i="34"/>
  <c r="W1274" i="34"/>
  <c r="W1273" i="34"/>
  <c r="W1272" i="34"/>
  <c r="W1271" i="34"/>
  <c r="W1270" i="34"/>
  <c r="W1269" i="34"/>
  <c r="W1268" i="34"/>
  <c r="W1267" i="34"/>
  <c r="W1266" i="34"/>
  <c r="W1265" i="34"/>
  <c r="W1264" i="34"/>
  <c r="W1263" i="34"/>
  <c r="W1262" i="34"/>
  <c r="W1261" i="34"/>
  <c r="W1260" i="34"/>
  <c r="W1259" i="34"/>
  <c r="W1258" i="34"/>
  <c r="W1257" i="34"/>
  <c r="W1256" i="34"/>
  <c r="W1255" i="34"/>
  <c r="W1254" i="34"/>
  <c r="W1253" i="34"/>
  <c r="W1252" i="34"/>
  <c r="W1251" i="34"/>
  <c r="W1250" i="34"/>
  <c r="W1249" i="34"/>
  <c r="W1248" i="34"/>
  <c r="W1247" i="34"/>
  <c r="W1246" i="34"/>
  <c r="W1245" i="34"/>
  <c r="W1244" i="34"/>
  <c r="W1243" i="34"/>
  <c r="W1242" i="34"/>
  <c r="W1241" i="34"/>
  <c r="W1240" i="34"/>
  <c r="W1239" i="34"/>
  <c r="W1238" i="34"/>
  <c r="W1237" i="34"/>
  <c r="W1236" i="34"/>
  <c r="W1235" i="34"/>
  <c r="W1234" i="34"/>
  <c r="W1233" i="34"/>
  <c r="W1232" i="34"/>
  <c r="W1231" i="34"/>
  <c r="W1230" i="34"/>
  <c r="W1229" i="34"/>
  <c r="W1228" i="34"/>
  <c r="W1227" i="34"/>
  <c r="W1226" i="34"/>
  <c r="W1225" i="34"/>
  <c r="W1224" i="34"/>
  <c r="W1223" i="34"/>
  <c r="W1222" i="34"/>
  <c r="W1221" i="34"/>
  <c r="W1220" i="34"/>
  <c r="W1219" i="34"/>
  <c r="W1218" i="34"/>
  <c r="W1217" i="34"/>
  <c r="W1216" i="34"/>
  <c r="W1215" i="34"/>
  <c r="W1214" i="34"/>
  <c r="W1213" i="34"/>
  <c r="W1212" i="34"/>
  <c r="W1211" i="34"/>
  <c r="W1210" i="34"/>
  <c r="W1209" i="34"/>
  <c r="W1208" i="34"/>
  <c r="W1207" i="34"/>
  <c r="W1206" i="34"/>
  <c r="W1205" i="34"/>
  <c r="W1204" i="34"/>
  <c r="W1203" i="34"/>
  <c r="W1202" i="34"/>
  <c r="W1201" i="34"/>
  <c r="W1200" i="34"/>
  <c r="W1199" i="34"/>
  <c r="W1198" i="34"/>
  <c r="W1197" i="34"/>
  <c r="W1196" i="34"/>
  <c r="W1195" i="34"/>
  <c r="W1194" i="34"/>
  <c r="W1193" i="34"/>
  <c r="W1192" i="34"/>
  <c r="W1191" i="34"/>
  <c r="W1190" i="34"/>
  <c r="W1189" i="34"/>
  <c r="W1188" i="34"/>
  <c r="W1187" i="34"/>
  <c r="W1186" i="34"/>
  <c r="W1185" i="34"/>
  <c r="W1184" i="34"/>
  <c r="W1183" i="34"/>
  <c r="W1182" i="34"/>
  <c r="W1181" i="34"/>
  <c r="W1180" i="34"/>
  <c r="W1179" i="34"/>
  <c r="W1178" i="34"/>
  <c r="W1177" i="34"/>
  <c r="W1176" i="34"/>
  <c r="W1175" i="34"/>
  <c r="W1174" i="34"/>
  <c r="W1173" i="34"/>
  <c r="W1172" i="34"/>
  <c r="W1171" i="34"/>
  <c r="W1170" i="34"/>
  <c r="W1169" i="34"/>
  <c r="W1168" i="34"/>
  <c r="W1167" i="34"/>
  <c r="W1166" i="34"/>
  <c r="W1165" i="34"/>
  <c r="W1164" i="34"/>
  <c r="W1163" i="34"/>
  <c r="W1162" i="34"/>
  <c r="W1161" i="34"/>
  <c r="W1160" i="34"/>
  <c r="W1159" i="34"/>
  <c r="W1158" i="34"/>
  <c r="W1157" i="34"/>
  <c r="W1156" i="34"/>
  <c r="W1155" i="34"/>
  <c r="W1154" i="34"/>
  <c r="W1153" i="34"/>
  <c r="W1152" i="34"/>
  <c r="W1151" i="34"/>
  <c r="W1150" i="34"/>
  <c r="W1149" i="34"/>
  <c r="W1148" i="34"/>
  <c r="W1147" i="34"/>
  <c r="W1146" i="34"/>
  <c r="W1145" i="34"/>
  <c r="W1144" i="34"/>
  <c r="W1143" i="34"/>
  <c r="W1142" i="34"/>
  <c r="W1141" i="34"/>
  <c r="W1140" i="34"/>
  <c r="W1139" i="34"/>
  <c r="W1138" i="34"/>
  <c r="W1137" i="34"/>
  <c r="W1136" i="34"/>
  <c r="W1135" i="34"/>
  <c r="W1134" i="34"/>
  <c r="W1133" i="34"/>
  <c r="W1132" i="34"/>
  <c r="W1131" i="34"/>
  <c r="W1130" i="34"/>
  <c r="W1129" i="34"/>
  <c r="W1128" i="34"/>
  <c r="W1127" i="34"/>
  <c r="W1126" i="34"/>
  <c r="W1125" i="34"/>
  <c r="W1124" i="34"/>
  <c r="W1123" i="34"/>
  <c r="W1122" i="34"/>
  <c r="W1121" i="34"/>
  <c r="W1120" i="34"/>
  <c r="W1119" i="34"/>
  <c r="W1118" i="34"/>
  <c r="W1117" i="34"/>
  <c r="W1116" i="34"/>
  <c r="W1115" i="34"/>
  <c r="W1114" i="34"/>
  <c r="W1113" i="34"/>
  <c r="W1112" i="34"/>
  <c r="W1111" i="34"/>
  <c r="W1110" i="34"/>
  <c r="W1109" i="34"/>
  <c r="W1108" i="34"/>
  <c r="W1107" i="34"/>
  <c r="W1106" i="34"/>
  <c r="W1105" i="34"/>
  <c r="W1104" i="34"/>
  <c r="W1103" i="34"/>
  <c r="W1102" i="34"/>
  <c r="W1101" i="34"/>
  <c r="W1100" i="34"/>
  <c r="W1099" i="34"/>
  <c r="W1098" i="34"/>
  <c r="W1097" i="34"/>
  <c r="W1096" i="34"/>
  <c r="W1095" i="34"/>
  <c r="W1094" i="34"/>
  <c r="W1093" i="34"/>
  <c r="W1092" i="34"/>
  <c r="W1091" i="34"/>
  <c r="W1090" i="34"/>
  <c r="W1089" i="34"/>
  <c r="W1088" i="34"/>
  <c r="W1087" i="34"/>
  <c r="W1086" i="34"/>
  <c r="W1085" i="34"/>
  <c r="W1084" i="34"/>
  <c r="W1083" i="34"/>
  <c r="W1082" i="34"/>
  <c r="W1081" i="34"/>
  <c r="W1080" i="34"/>
  <c r="W1079" i="34"/>
  <c r="W1078" i="34"/>
  <c r="W1077" i="34"/>
  <c r="W1076" i="34"/>
  <c r="W1075" i="34"/>
  <c r="W1074" i="34"/>
  <c r="W1073" i="34"/>
  <c r="W1072" i="34"/>
  <c r="W1071" i="34"/>
  <c r="W1070" i="34"/>
  <c r="W1069" i="34"/>
  <c r="W1068" i="34"/>
  <c r="W1067" i="34"/>
  <c r="W1066" i="34"/>
  <c r="W1065" i="34"/>
  <c r="W1064" i="34"/>
  <c r="W1063" i="34"/>
  <c r="W1062" i="34"/>
  <c r="W1061" i="34"/>
  <c r="W1060" i="34"/>
  <c r="W1059" i="34"/>
  <c r="W1058" i="34"/>
  <c r="W1057" i="34"/>
  <c r="W1056" i="34"/>
  <c r="W1055" i="34"/>
  <c r="W1054" i="34"/>
  <c r="W1053" i="34"/>
  <c r="W1052" i="34"/>
  <c r="W1051" i="34"/>
  <c r="W1050" i="34"/>
  <c r="W1049" i="34"/>
  <c r="W1048" i="34"/>
  <c r="W1047" i="34"/>
  <c r="W1046" i="34"/>
  <c r="W1045" i="34"/>
  <c r="W1044" i="34"/>
  <c r="W1043" i="34"/>
  <c r="W1042" i="34"/>
  <c r="W1041" i="34"/>
  <c r="W1040" i="34"/>
  <c r="W1039" i="34"/>
  <c r="W1038" i="34"/>
  <c r="W1037" i="34"/>
  <c r="W1036" i="34"/>
  <c r="W1035" i="34"/>
  <c r="W1034" i="34"/>
  <c r="W1033" i="34"/>
  <c r="W1032" i="34"/>
  <c r="W1031" i="34"/>
  <c r="W1030" i="34"/>
  <c r="W1029" i="34"/>
  <c r="W1028" i="34"/>
  <c r="W1027" i="34"/>
  <c r="W1026" i="34"/>
  <c r="W1025" i="34"/>
  <c r="W1024" i="34"/>
  <c r="W1023" i="34"/>
  <c r="W1022" i="34"/>
  <c r="W1021" i="34"/>
  <c r="W1020" i="34"/>
  <c r="W1019" i="34"/>
  <c r="W1018" i="34"/>
  <c r="W1017" i="34"/>
  <c r="W1016" i="34"/>
  <c r="W1015" i="34"/>
  <c r="W1014" i="34"/>
  <c r="W1013" i="34"/>
  <c r="W1012" i="34"/>
  <c r="W1011" i="34"/>
  <c r="W1010" i="34"/>
  <c r="W1009" i="34"/>
  <c r="W1008" i="34"/>
  <c r="W1007" i="34"/>
  <c r="W1006" i="34"/>
  <c r="W1005" i="34"/>
  <c r="W1004" i="34"/>
  <c r="W1003" i="34"/>
  <c r="W1002" i="34"/>
  <c r="W1001" i="34"/>
  <c r="W1000" i="34"/>
  <c r="W999" i="34"/>
  <c r="W998" i="34"/>
  <c r="W997" i="34"/>
  <c r="W996" i="34"/>
  <c r="W995" i="34"/>
  <c r="W994" i="34"/>
  <c r="W993" i="34"/>
  <c r="W992" i="34"/>
  <c r="W991" i="34"/>
  <c r="W990" i="34"/>
  <c r="W989" i="34"/>
  <c r="W988" i="34"/>
  <c r="W987" i="34"/>
  <c r="W986" i="34"/>
  <c r="W985" i="34"/>
  <c r="W984" i="34"/>
  <c r="W983" i="34"/>
  <c r="W982" i="34"/>
  <c r="W981" i="34"/>
  <c r="W980" i="34"/>
  <c r="W979" i="34"/>
  <c r="W978" i="34"/>
  <c r="W977" i="34"/>
  <c r="W976" i="34"/>
  <c r="W975" i="34"/>
  <c r="W974" i="34"/>
  <c r="W973" i="34"/>
  <c r="W972" i="34"/>
  <c r="W971" i="34"/>
  <c r="W970" i="34"/>
  <c r="W969" i="34"/>
  <c r="W968" i="34"/>
  <c r="W967" i="34"/>
  <c r="W966" i="34"/>
  <c r="W965" i="34"/>
  <c r="W964" i="34"/>
  <c r="W963" i="34"/>
  <c r="W962" i="34"/>
  <c r="W961" i="34"/>
  <c r="W960" i="34"/>
  <c r="W959" i="34"/>
  <c r="W958" i="34"/>
  <c r="W957" i="34"/>
  <c r="W956" i="34"/>
  <c r="W955" i="34"/>
  <c r="W954" i="34"/>
  <c r="W953" i="34"/>
  <c r="W952" i="34"/>
  <c r="W951" i="34"/>
  <c r="W950" i="34"/>
  <c r="W949" i="34"/>
  <c r="W948" i="34"/>
  <c r="W947" i="34"/>
  <c r="W946" i="34"/>
  <c r="W945" i="34"/>
  <c r="W944" i="34"/>
  <c r="W943" i="34"/>
  <c r="W942" i="34"/>
  <c r="W941" i="34"/>
  <c r="W940" i="34"/>
  <c r="W939" i="34"/>
  <c r="W938" i="34"/>
  <c r="W937" i="34"/>
  <c r="W936" i="34"/>
  <c r="W935" i="34"/>
  <c r="W934" i="34"/>
  <c r="W933" i="34"/>
  <c r="W932" i="34"/>
  <c r="W931" i="34"/>
  <c r="W930" i="34"/>
  <c r="W929" i="34"/>
  <c r="W928" i="34"/>
  <c r="W927" i="34"/>
  <c r="W926" i="34"/>
  <c r="W925" i="34"/>
  <c r="W924" i="34"/>
  <c r="W923" i="34"/>
  <c r="W922" i="34"/>
  <c r="W921" i="34"/>
  <c r="W920" i="34"/>
  <c r="W919" i="34"/>
  <c r="W918" i="34"/>
  <c r="W917" i="34"/>
  <c r="W916" i="34"/>
  <c r="W915" i="34"/>
  <c r="W914" i="34"/>
  <c r="W913" i="34"/>
  <c r="W912" i="34"/>
  <c r="W911" i="34"/>
  <c r="W910" i="34"/>
  <c r="W909" i="34"/>
  <c r="W908" i="34"/>
  <c r="W907" i="34"/>
  <c r="W906" i="34"/>
  <c r="W905" i="34"/>
  <c r="W904" i="34"/>
  <c r="W903" i="34"/>
  <c r="W902" i="34"/>
  <c r="W901" i="34"/>
  <c r="W900" i="34"/>
  <c r="W899" i="34"/>
  <c r="W898" i="34"/>
  <c r="W897" i="34"/>
  <c r="W896" i="34"/>
  <c r="W895" i="34"/>
  <c r="W894" i="34"/>
  <c r="W893" i="34"/>
  <c r="W892" i="34"/>
  <c r="W891" i="34"/>
  <c r="W890" i="34"/>
  <c r="W889" i="34"/>
  <c r="W888" i="34"/>
  <c r="W887" i="34"/>
  <c r="W886" i="34"/>
  <c r="W885" i="34"/>
  <c r="W884" i="34"/>
  <c r="W883" i="34"/>
  <c r="W882" i="34"/>
  <c r="W881" i="34"/>
  <c r="W880" i="34"/>
  <c r="W879" i="34"/>
  <c r="W878" i="34"/>
  <c r="W877" i="34"/>
  <c r="W876" i="34"/>
  <c r="W875" i="34"/>
  <c r="W874" i="34"/>
  <c r="W873" i="34"/>
  <c r="W872" i="34"/>
  <c r="W871" i="34"/>
  <c r="W870" i="34"/>
  <c r="W869" i="34"/>
  <c r="W868" i="34"/>
  <c r="W867" i="34"/>
  <c r="W866" i="34"/>
  <c r="W865" i="34"/>
  <c r="W864" i="34"/>
  <c r="W863" i="34"/>
  <c r="W862" i="34"/>
  <c r="W861" i="34"/>
  <c r="W860" i="34"/>
  <c r="W859" i="34"/>
  <c r="W858" i="34"/>
  <c r="W857" i="34"/>
  <c r="W856" i="34"/>
  <c r="W855" i="34"/>
  <c r="W854" i="34"/>
  <c r="W853" i="34"/>
  <c r="W852" i="34"/>
  <c r="W851" i="34"/>
  <c r="W850" i="34"/>
  <c r="W849" i="34"/>
  <c r="W848" i="34"/>
  <c r="W847" i="34"/>
  <c r="W846" i="34"/>
  <c r="W845" i="34"/>
  <c r="W844" i="34"/>
  <c r="W843" i="34"/>
  <c r="W842" i="34"/>
  <c r="W841" i="34"/>
  <c r="W840" i="34"/>
  <c r="W839" i="34"/>
  <c r="W838" i="34"/>
  <c r="W837" i="34"/>
  <c r="W836" i="34"/>
  <c r="W835" i="34"/>
  <c r="W834" i="34"/>
  <c r="W833" i="34"/>
  <c r="W832" i="34"/>
  <c r="W831" i="34"/>
  <c r="W830" i="34"/>
  <c r="W829" i="34"/>
  <c r="W828" i="34"/>
  <c r="W827" i="34"/>
  <c r="W826" i="34"/>
  <c r="W825" i="34"/>
  <c r="W824" i="34"/>
  <c r="W823" i="34"/>
  <c r="W822" i="34"/>
  <c r="W821" i="34"/>
  <c r="W820" i="34"/>
  <c r="W819" i="34"/>
  <c r="W818" i="34"/>
  <c r="W817" i="34"/>
  <c r="W816" i="34"/>
  <c r="W815" i="34"/>
  <c r="W814" i="34"/>
  <c r="W813" i="34"/>
  <c r="W812" i="34"/>
  <c r="W811" i="34"/>
  <c r="W810" i="34"/>
  <c r="W809" i="34"/>
  <c r="W808" i="34"/>
  <c r="W807" i="34"/>
  <c r="W806" i="34"/>
  <c r="W805" i="34"/>
  <c r="W804" i="34"/>
  <c r="W803" i="34"/>
  <c r="W802" i="34"/>
  <c r="W801" i="34"/>
  <c r="W800" i="34"/>
  <c r="W799" i="34"/>
  <c r="W798" i="34"/>
  <c r="W797" i="34"/>
  <c r="W796" i="34"/>
  <c r="W795" i="34"/>
  <c r="W794" i="34"/>
  <c r="W793" i="34"/>
  <c r="W792" i="34"/>
  <c r="W791" i="34"/>
  <c r="W790" i="34"/>
  <c r="W789" i="34"/>
  <c r="W788" i="34"/>
  <c r="W787" i="34"/>
  <c r="W786" i="34"/>
  <c r="W785" i="34"/>
  <c r="W784" i="34"/>
  <c r="W783" i="34"/>
  <c r="W782" i="34"/>
  <c r="W781" i="34"/>
  <c r="W780" i="34"/>
  <c r="W779" i="34"/>
  <c r="W778" i="34"/>
  <c r="W777" i="34"/>
  <c r="W776" i="34"/>
  <c r="W775" i="34"/>
  <c r="W774" i="34"/>
  <c r="W773" i="34"/>
  <c r="W772" i="34"/>
  <c r="W771" i="34"/>
  <c r="W770" i="34"/>
  <c r="W769" i="34"/>
  <c r="W768" i="34"/>
  <c r="W767" i="34"/>
  <c r="W766" i="34"/>
  <c r="W765" i="34"/>
  <c r="W764" i="34"/>
  <c r="W763" i="34"/>
  <c r="W762" i="34"/>
  <c r="W761" i="34"/>
  <c r="W760" i="34"/>
  <c r="W759" i="34"/>
  <c r="W758" i="34"/>
  <c r="W757" i="34"/>
  <c r="W756" i="34"/>
  <c r="W755" i="34"/>
  <c r="W754" i="34"/>
  <c r="W753" i="34"/>
  <c r="W752" i="34"/>
  <c r="W751" i="34"/>
  <c r="W750" i="34"/>
  <c r="W749" i="34"/>
  <c r="W748" i="34"/>
  <c r="W747" i="34"/>
  <c r="W746" i="34"/>
  <c r="W745" i="34"/>
  <c r="W744" i="34"/>
  <c r="W743" i="34"/>
  <c r="W742" i="34"/>
  <c r="W741" i="34"/>
  <c r="W740" i="34"/>
  <c r="W739" i="34"/>
  <c r="W738" i="34"/>
  <c r="W737" i="34"/>
  <c r="W736" i="34"/>
  <c r="W735" i="34"/>
  <c r="W734" i="34"/>
  <c r="W733" i="34"/>
  <c r="W732" i="34"/>
  <c r="W731" i="34"/>
  <c r="W730" i="34"/>
  <c r="W729" i="34"/>
  <c r="W728" i="34"/>
  <c r="W727" i="34"/>
  <c r="W726" i="34"/>
  <c r="W725" i="34"/>
  <c r="W724" i="34"/>
  <c r="W723" i="34"/>
  <c r="W722" i="34"/>
  <c r="W721" i="34"/>
  <c r="W720" i="34"/>
  <c r="W719" i="34"/>
  <c r="W718" i="34"/>
  <c r="W717" i="34"/>
  <c r="W716" i="34"/>
  <c r="W715" i="34"/>
  <c r="W714" i="34"/>
  <c r="W713" i="34"/>
  <c r="W712" i="34"/>
  <c r="W711" i="34"/>
  <c r="W710" i="34"/>
  <c r="W709" i="34"/>
  <c r="W708" i="34"/>
  <c r="W707" i="34"/>
  <c r="W706" i="34"/>
  <c r="W705" i="34"/>
  <c r="W704" i="34"/>
  <c r="W703" i="34"/>
  <c r="W702" i="34"/>
  <c r="W701" i="34"/>
  <c r="W700" i="34"/>
  <c r="W699" i="34"/>
  <c r="W698" i="34"/>
  <c r="W697" i="34"/>
  <c r="W696" i="34"/>
  <c r="W695" i="34"/>
  <c r="W694" i="34"/>
  <c r="W693" i="34"/>
  <c r="W692" i="34"/>
  <c r="W691" i="34"/>
  <c r="W690" i="34"/>
  <c r="W689" i="34"/>
  <c r="W688" i="34"/>
  <c r="W687" i="34"/>
  <c r="W686" i="34"/>
  <c r="W685" i="34"/>
  <c r="W684" i="34"/>
  <c r="W683" i="34"/>
  <c r="W682" i="34"/>
  <c r="W681" i="34"/>
  <c r="W680" i="34"/>
  <c r="W679" i="34"/>
  <c r="W678" i="34"/>
  <c r="W677" i="34"/>
  <c r="W676" i="34"/>
  <c r="W675" i="34"/>
  <c r="W674" i="34"/>
  <c r="W673" i="34"/>
  <c r="W672" i="34"/>
  <c r="W671" i="34"/>
  <c r="W670" i="34"/>
  <c r="W669" i="34"/>
  <c r="W668" i="34"/>
  <c r="W667" i="34"/>
  <c r="W666" i="34"/>
  <c r="W665" i="34"/>
  <c r="W664" i="34"/>
  <c r="W663" i="34"/>
  <c r="W662" i="34"/>
  <c r="W661" i="34"/>
  <c r="W660" i="34"/>
  <c r="W659" i="34"/>
  <c r="W658" i="34"/>
  <c r="W657" i="34"/>
  <c r="W656" i="34"/>
  <c r="W655" i="34"/>
  <c r="W654" i="34"/>
  <c r="W653" i="34"/>
  <c r="W652" i="34"/>
  <c r="W651" i="34"/>
  <c r="W650" i="34"/>
  <c r="W649" i="34"/>
  <c r="W648" i="34"/>
  <c r="W647" i="34"/>
  <c r="W646" i="34"/>
  <c r="W645" i="34"/>
  <c r="W644" i="34"/>
  <c r="W643" i="34"/>
  <c r="W642" i="34"/>
  <c r="W641" i="34"/>
  <c r="W640" i="34"/>
  <c r="W639" i="34"/>
  <c r="W638" i="34"/>
  <c r="W637" i="34"/>
  <c r="W636" i="34"/>
  <c r="W635" i="34"/>
  <c r="W634" i="34"/>
  <c r="W633" i="34"/>
  <c r="W632" i="34"/>
  <c r="W631" i="34"/>
  <c r="W630" i="34"/>
  <c r="W629" i="34"/>
  <c r="W628" i="34"/>
  <c r="W627" i="34"/>
  <c r="W626" i="34"/>
  <c r="W625" i="34"/>
  <c r="W624" i="34"/>
  <c r="W623" i="34"/>
  <c r="W622" i="34"/>
  <c r="W621" i="34"/>
  <c r="W620" i="34"/>
  <c r="W619" i="34"/>
  <c r="W618" i="34"/>
  <c r="W617" i="34"/>
  <c r="W616" i="34"/>
  <c r="W615" i="34"/>
  <c r="W614" i="34"/>
  <c r="W613" i="34"/>
  <c r="W612" i="34"/>
  <c r="W611" i="34"/>
  <c r="W610" i="34"/>
  <c r="W609" i="34"/>
  <c r="W608" i="34"/>
  <c r="W607" i="34"/>
  <c r="W606" i="34"/>
  <c r="W605" i="34"/>
  <c r="W604" i="34"/>
  <c r="W603" i="34"/>
  <c r="W602" i="34"/>
  <c r="W601" i="34"/>
  <c r="W600" i="34"/>
  <c r="W599" i="34"/>
  <c r="W598" i="34"/>
  <c r="W597" i="34"/>
  <c r="W596" i="34"/>
  <c r="W595" i="34"/>
  <c r="W594" i="34"/>
  <c r="W593" i="34"/>
  <c r="W592" i="34"/>
  <c r="W591" i="34"/>
  <c r="W590" i="34"/>
  <c r="W589" i="34"/>
  <c r="W588" i="34"/>
  <c r="W587" i="34"/>
  <c r="W586" i="34"/>
  <c r="W585" i="34"/>
  <c r="W584" i="34"/>
  <c r="W583" i="34"/>
  <c r="W582" i="34"/>
  <c r="W581" i="34"/>
  <c r="W580" i="34"/>
  <c r="W579" i="34"/>
  <c r="W578" i="34"/>
  <c r="W577" i="34"/>
  <c r="W576" i="34"/>
  <c r="W575" i="34"/>
  <c r="W574" i="34"/>
  <c r="W573" i="34"/>
  <c r="W572" i="34"/>
  <c r="W571" i="34"/>
  <c r="W570" i="34"/>
  <c r="W569" i="34"/>
  <c r="W568" i="34"/>
  <c r="W567" i="34"/>
  <c r="W566" i="34"/>
  <c r="W565" i="34"/>
  <c r="W564" i="34"/>
  <c r="W563" i="34"/>
  <c r="W562" i="34"/>
  <c r="W561" i="34"/>
  <c r="W560" i="34"/>
  <c r="W559" i="34"/>
  <c r="W558" i="34"/>
  <c r="W557" i="34"/>
  <c r="W556" i="34"/>
  <c r="W555" i="34"/>
  <c r="W554" i="34"/>
  <c r="W553" i="34"/>
  <c r="W552" i="34"/>
  <c r="W551" i="34"/>
  <c r="W550" i="34"/>
  <c r="W549" i="34"/>
  <c r="W548" i="34"/>
  <c r="W547" i="34"/>
  <c r="W546" i="34"/>
  <c r="W545" i="34"/>
  <c r="W544" i="34"/>
  <c r="W543" i="34"/>
  <c r="W542" i="34"/>
  <c r="W541" i="34"/>
  <c r="W540" i="34"/>
  <c r="W539" i="34"/>
  <c r="W538" i="34"/>
  <c r="W537" i="34"/>
  <c r="W536" i="34"/>
  <c r="W535" i="34"/>
  <c r="W534" i="34"/>
  <c r="W533" i="34"/>
  <c r="W532" i="34"/>
  <c r="W531" i="34"/>
  <c r="W530" i="34"/>
  <c r="W529" i="34"/>
  <c r="W528" i="34"/>
  <c r="W527" i="34"/>
  <c r="W526" i="34"/>
  <c r="W525" i="34"/>
  <c r="W524" i="34"/>
  <c r="W523" i="34"/>
  <c r="W522" i="34"/>
  <c r="W521" i="34"/>
  <c r="W520" i="34"/>
  <c r="W519" i="34"/>
  <c r="W518" i="34"/>
  <c r="W517" i="34"/>
  <c r="W516" i="34"/>
  <c r="W515" i="34"/>
  <c r="W514" i="34"/>
  <c r="W513" i="34"/>
  <c r="W512" i="34"/>
  <c r="W511" i="34"/>
  <c r="W510" i="34"/>
  <c r="W509" i="34"/>
  <c r="W508" i="34"/>
  <c r="W507" i="34"/>
  <c r="W506" i="34"/>
  <c r="W505" i="34"/>
  <c r="W504" i="34"/>
  <c r="W503" i="34"/>
  <c r="W502" i="34"/>
  <c r="W501" i="34"/>
  <c r="W500" i="34"/>
  <c r="W499" i="34"/>
  <c r="W498" i="34"/>
  <c r="W497" i="34"/>
  <c r="W496" i="34"/>
  <c r="W495" i="34"/>
  <c r="W494" i="34"/>
  <c r="W493" i="34"/>
  <c r="W492" i="34"/>
  <c r="W491" i="34"/>
  <c r="W490" i="34"/>
  <c r="W489" i="34"/>
  <c r="W488" i="34"/>
  <c r="W487" i="34"/>
  <c r="W486" i="34"/>
  <c r="W485" i="34"/>
  <c r="W484" i="34"/>
  <c r="W483" i="34"/>
  <c r="W482" i="34"/>
  <c r="W481" i="34"/>
  <c r="W480" i="34"/>
  <c r="W479" i="34"/>
  <c r="W478" i="34"/>
  <c r="W477" i="34"/>
  <c r="W476" i="34"/>
  <c r="W475" i="34"/>
  <c r="W474" i="34"/>
  <c r="W473" i="34"/>
  <c r="W472" i="34"/>
  <c r="W471" i="34"/>
  <c r="W470" i="34"/>
  <c r="W469" i="34"/>
  <c r="W468" i="34"/>
  <c r="W467" i="34"/>
  <c r="W466" i="34"/>
  <c r="W465" i="34"/>
  <c r="W464" i="34"/>
  <c r="W463" i="34"/>
  <c r="W462" i="34"/>
  <c r="W461" i="34"/>
  <c r="W460" i="34"/>
  <c r="W459" i="34"/>
  <c r="W458" i="34"/>
  <c r="W457" i="34"/>
  <c r="W456" i="34"/>
  <c r="W455" i="34"/>
  <c r="W454" i="34"/>
  <c r="W453" i="34"/>
  <c r="W452" i="34"/>
  <c r="W451" i="34"/>
  <c r="W450" i="34"/>
  <c r="W449" i="34"/>
  <c r="W448" i="34"/>
  <c r="W447" i="34"/>
  <c r="W446" i="34"/>
  <c r="W445" i="34"/>
  <c r="W444" i="34"/>
  <c r="W443" i="34"/>
  <c r="W442" i="34"/>
  <c r="W441" i="34"/>
  <c r="W440" i="34"/>
  <c r="W439" i="34"/>
  <c r="W438" i="34"/>
  <c r="W437" i="34"/>
  <c r="W436" i="34"/>
  <c r="W435" i="34"/>
  <c r="W434" i="34"/>
  <c r="W433" i="34"/>
  <c r="W432" i="34"/>
  <c r="W431" i="34"/>
  <c r="W430" i="34"/>
  <c r="W429" i="34"/>
  <c r="W428" i="34"/>
  <c r="W427" i="34"/>
  <c r="W426" i="34"/>
  <c r="W425" i="34"/>
  <c r="W424" i="34"/>
  <c r="W423" i="34"/>
  <c r="W422" i="34"/>
  <c r="W421" i="34"/>
  <c r="W420" i="34"/>
  <c r="W419" i="34"/>
  <c r="W418" i="34"/>
  <c r="W417" i="34"/>
  <c r="W416" i="34"/>
  <c r="W415" i="34"/>
  <c r="W414" i="34"/>
  <c r="W413" i="34"/>
  <c r="W412" i="34"/>
  <c r="W411" i="34"/>
  <c r="W410" i="34"/>
  <c r="W409" i="34"/>
  <c r="W408" i="34"/>
  <c r="W407" i="34"/>
  <c r="W406" i="34"/>
  <c r="W405" i="34"/>
  <c r="W404" i="34"/>
  <c r="W403" i="34"/>
  <c r="W402" i="34"/>
  <c r="W401" i="34"/>
  <c r="W400" i="34"/>
  <c r="W399" i="34"/>
  <c r="W398" i="34"/>
  <c r="W397" i="34"/>
  <c r="W396" i="34"/>
  <c r="W395" i="34"/>
  <c r="W394" i="34"/>
  <c r="W393" i="34"/>
  <c r="W392" i="34"/>
  <c r="W391" i="34"/>
  <c r="W390" i="34"/>
  <c r="W389" i="34"/>
  <c r="W388" i="34"/>
  <c r="W387" i="34"/>
  <c r="W386" i="34"/>
  <c r="W385" i="34"/>
  <c r="W384" i="34"/>
  <c r="W383" i="34"/>
  <c r="W382" i="34"/>
  <c r="W381" i="34"/>
  <c r="W380" i="34"/>
  <c r="W379" i="34"/>
  <c r="W378" i="34"/>
  <c r="W377" i="34"/>
  <c r="W376" i="34"/>
  <c r="W375" i="34"/>
  <c r="W374" i="34"/>
  <c r="W373" i="34"/>
  <c r="W372" i="34"/>
  <c r="W371" i="34"/>
  <c r="W370" i="34"/>
  <c r="W369" i="34"/>
  <c r="W368" i="34"/>
  <c r="W367" i="34"/>
  <c r="W366" i="34"/>
  <c r="W365" i="34"/>
  <c r="W364" i="34"/>
  <c r="W363" i="34"/>
  <c r="W362" i="34"/>
  <c r="W361" i="34"/>
  <c r="W360" i="34"/>
  <c r="W359" i="34"/>
  <c r="W358" i="34"/>
  <c r="W357" i="34"/>
  <c r="W356" i="34"/>
  <c r="W355" i="34"/>
  <c r="W354" i="34"/>
  <c r="W353" i="34"/>
  <c r="W352" i="34"/>
  <c r="W351" i="34"/>
  <c r="W350" i="34"/>
  <c r="W349" i="34"/>
  <c r="W348" i="34"/>
  <c r="W347" i="34"/>
  <c r="W346" i="34"/>
  <c r="W345" i="34"/>
  <c r="W344" i="34"/>
  <c r="W343" i="34"/>
  <c r="W342" i="34"/>
  <c r="W341" i="34"/>
  <c r="W340" i="34"/>
  <c r="W339" i="34"/>
  <c r="W338" i="34"/>
  <c r="W337" i="34"/>
  <c r="W336" i="34"/>
  <c r="W335" i="34"/>
  <c r="W334" i="34"/>
  <c r="W333" i="34"/>
  <c r="W332" i="34"/>
  <c r="W331" i="34"/>
  <c r="W330" i="34"/>
  <c r="W329" i="34"/>
  <c r="W328" i="34"/>
  <c r="W327" i="34"/>
  <c r="W326" i="34"/>
  <c r="W325" i="34"/>
  <c r="W324" i="34"/>
  <c r="W323" i="34"/>
  <c r="W322" i="34"/>
  <c r="W321" i="34"/>
  <c r="W320" i="34"/>
  <c r="W319" i="34"/>
  <c r="W318" i="34"/>
  <c r="W317" i="34"/>
  <c r="W316" i="34"/>
  <c r="W315" i="34"/>
  <c r="W314" i="34"/>
  <c r="W313" i="34"/>
  <c r="W312" i="34"/>
  <c r="W311" i="34"/>
  <c r="W310" i="34"/>
  <c r="W309" i="34"/>
  <c r="W308" i="34"/>
  <c r="W307" i="34"/>
  <c r="W306" i="34"/>
  <c r="W305" i="34"/>
  <c r="W304" i="34"/>
  <c r="W303" i="34"/>
  <c r="W302" i="34"/>
  <c r="W301" i="34"/>
  <c r="W300" i="34"/>
  <c r="W299" i="34"/>
  <c r="W298" i="34"/>
  <c r="W297" i="34"/>
  <c r="W296" i="34"/>
  <c r="W295" i="34"/>
  <c r="W294" i="34"/>
  <c r="W293" i="34"/>
  <c r="W292" i="34"/>
  <c r="W291" i="34"/>
  <c r="W290" i="34"/>
  <c r="W289" i="34"/>
  <c r="W288" i="34"/>
  <c r="W287" i="34"/>
  <c r="W286" i="34"/>
  <c r="W285" i="34"/>
  <c r="W284" i="34"/>
  <c r="W283" i="34"/>
  <c r="W282" i="34"/>
  <c r="W281" i="34"/>
  <c r="W280" i="34"/>
  <c r="W279" i="34"/>
  <c r="W278" i="34"/>
  <c r="W277" i="34"/>
  <c r="W276" i="34"/>
  <c r="W275" i="34"/>
  <c r="W274" i="34"/>
  <c r="W273" i="34"/>
  <c r="W272" i="34"/>
  <c r="W271" i="34"/>
  <c r="W270" i="34"/>
  <c r="W269" i="34"/>
  <c r="W268" i="34"/>
  <c r="W267" i="34"/>
  <c r="W266" i="34"/>
  <c r="W265" i="34"/>
  <c r="W264" i="34"/>
  <c r="W263" i="34"/>
  <c r="W262" i="34"/>
  <c r="W261" i="34"/>
  <c r="W260" i="34"/>
  <c r="W259" i="34"/>
  <c r="W258" i="34"/>
  <c r="W257" i="34"/>
  <c r="W256" i="34"/>
  <c r="W255" i="34"/>
  <c r="W254" i="34"/>
  <c r="W253" i="34"/>
  <c r="W252" i="34"/>
  <c r="W251" i="34"/>
  <c r="W250" i="34"/>
  <c r="W249" i="34"/>
  <c r="W248" i="34"/>
  <c r="W247" i="34"/>
  <c r="W246" i="34"/>
  <c r="W245" i="34"/>
  <c r="W244" i="34"/>
  <c r="W243" i="34"/>
  <c r="W242" i="34"/>
  <c r="W241" i="34"/>
  <c r="W240" i="34"/>
  <c r="W239" i="34"/>
  <c r="W238" i="34"/>
  <c r="W237" i="34"/>
  <c r="W236" i="34"/>
  <c r="W235" i="34"/>
  <c r="W234" i="34"/>
  <c r="W233" i="34"/>
  <c r="W232" i="34"/>
  <c r="W231" i="34"/>
  <c r="W230" i="34"/>
  <c r="W229" i="34"/>
  <c r="W228" i="34"/>
  <c r="W227" i="34"/>
  <c r="W226" i="34"/>
  <c r="W225" i="34"/>
  <c r="W224" i="34"/>
  <c r="W223" i="34"/>
  <c r="W222" i="34"/>
  <c r="W221" i="34"/>
  <c r="W220" i="34"/>
  <c r="W219" i="34"/>
  <c r="W218" i="34"/>
  <c r="W217" i="34"/>
  <c r="W216" i="34"/>
  <c r="W215" i="34"/>
  <c r="W214" i="34"/>
  <c r="W213" i="34"/>
  <c r="W212" i="34"/>
  <c r="W211" i="34"/>
  <c r="W210" i="34"/>
  <c r="W209" i="34"/>
  <c r="W208" i="34"/>
  <c r="W207" i="34"/>
  <c r="W206" i="34"/>
  <c r="W205" i="34"/>
  <c r="W204" i="34"/>
  <c r="W203" i="34"/>
  <c r="W202" i="34"/>
  <c r="W201" i="34"/>
  <c r="W200" i="34"/>
  <c r="W199" i="34"/>
  <c r="W198" i="34"/>
  <c r="W197" i="34"/>
  <c r="W196" i="34"/>
  <c r="W195" i="34"/>
  <c r="W194" i="34"/>
  <c r="W193" i="34"/>
  <c r="W192" i="34"/>
  <c r="W191" i="34"/>
  <c r="W190" i="34"/>
  <c r="W189" i="34"/>
  <c r="W188" i="34"/>
  <c r="W187" i="34"/>
  <c r="W186" i="34"/>
  <c r="W185" i="34"/>
  <c r="W184" i="34"/>
  <c r="W183" i="34"/>
  <c r="W182" i="34"/>
  <c r="W181" i="34"/>
  <c r="W180" i="34"/>
  <c r="W179" i="34"/>
  <c r="W178" i="34"/>
  <c r="W177" i="34"/>
  <c r="W176" i="34"/>
  <c r="W175" i="34"/>
  <c r="W174" i="34"/>
  <c r="W173" i="34"/>
  <c r="W172" i="34"/>
  <c r="W171" i="34"/>
  <c r="W170" i="34"/>
  <c r="W169" i="34"/>
  <c r="W168" i="34"/>
  <c r="W167" i="34"/>
  <c r="W166" i="34"/>
  <c r="W165" i="34"/>
  <c r="W164" i="34"/>
  <c r="W163" i="34"/>
  <c r="W162" i="34"/>
  <c r="W161" i="34"/>
  <c r="W160" i="34"/>
  <c r="W159" i="34"/>
  <c r="W158" i="34"/>
  <c r="W157" i="34"/>
  <c r="W156" i="34"/>
  <c r="W155" i="34"/>
  <c r="W154" i="34"/>
  <c r="W153" i="34"/>
  <c r="W152" i="34"/>
  <c r="W151" i="34"/>
  <c r="W150" i="34"/>
  <c r="W149" i="34"/>
  <c r="W148" i="34"/>
  <c r="W147" i="34"/>
  <c r="W146" i="34"/>
  <c r="W145" i="34"/>
  <c r="W144" i="34"/>
  <c r="W143" i="34"/>
  <c r="W142" i="34"/>
  <c r="W141" i="34"/>
  <c r="W140" i="34"/>
  <c r="W139" i="34"/>
  <c r="W138" i="34"/>
  <c r="W137" i="34"/>
  <c r="W136" i="34"/>
  <c r="W135" i="34"/>
  <c r="W134" i="34"/>
  <c r="W133" i="34"/>
  <c r="W132" i="34"/>
  <c r="W131" i="34"/>
  <c r="W130" i="34"/>
  <c r="W129" i="34"/>
  <c r="W128" i="34"/>
  <c r="W127" i="34"/>
  <c r="W126" i="34"/>
  <c r="W125" i="34"/>
  <c r="W124" i="34"/>
  <c r="W123" i="34"/>
  <c r="W122" i="34"/>
  <c r="W121" i="34"/>
  <c r="W120" i="34"/>
  <c r="W119" i="34"/>
  <c r="W118" i="34"/>
  <c r="W117" i="34"/>
  <c r="W116" i="34"/>
  <c r="W115" i="34"/>
  <c r="W114" i="34"/>
  <c r="W113" i="34"/>
  <c r="W112" i="34"/>
  <c r="W111" i="34"/>
  <c r="W110" i="34"/>
  <c r="W109" i="34"/>
  <c r="W108" i="34"/>
  <c r="W107" i="34"/>
  <c r="W106" i="34"/>
  <c r="W105" i="34"/>
  <c r="W104" i="34"/>
  <c r="W103" i="34"/>
  <c r="W102" i="34"/>
  <c r="W101" i="34"/>
  <c r="W100" i="34"/>
  <c r="W99" i="34"/>
  <c r="W98" i="34"/>
  <c r="W97" i="34"/>
  <c r="W96" i="34"/>
  <c r="W95" i="34"/>
  <c r="W94" i="34"/>
  <c r="W93" i="34"/>
  <c r="W92" i="34"/>
  <c r="W91" i="34"/>
  <c r="W90" i="34"/>
  <c r="W89" i="34"/>
  <c r="W88" i="34"/>
  <c r="W87" i="34"/>
  <c r="W86" i="34"/>
  <c r="W85" i="34"/>
  <c r="W84" i="34"/>
  <c r="W83" i="34"/>
  <c r="W82" i="34"/>
  <c r="W81" i="34"/>
  <c r="W80" i="34"/>
  <c r="W79" i="34"/>
  <c r="W78" i="34"/>
  <c r="W77" i="34"/>
  <c r="W76" i="34"/>
  <c r="W75" i="34"/>
  <c r="W74" i="34"/>
  <c r="W73" i="34"/>
  <c r="W72" i="34"/>
  <c r="W71" i="34"/>
  <c r="W70" i="34"/>
  <c r="W69" i="34"/>
  <c r="W68" i="34"/>
  <c r="W67" i="34"/>
  <c r="W66" i="34"/>
  <c r="W65" i="34"/>
  <c r="W64" i="34"/>
  <c r="W63" i="34"/>
  <c r="W62" i="34"/>
  <c r="W61" i="34"/>
  <c r="W60" i="34"/>
  <c r="W59" i="34"/>
  <c r="W58" i="34"/>
  <c r="W57" i="34"/>
  <c r="W56" i="34"/>
  <c r="W55" i="34"/>
  <c r="W54" i="34"/>
  <c r="W53" i="34"/>
  <c r="W52" i="34"/>
  <c r="W51" i="34"/>
  <c r="W50" i="34"/>
  <c r="W49" i="34"/>
  <c r="W48" i="34"/>
  <c r="W47" i="34"/>
  <c r="W46" i="34"/>
  <c r="W45" i="34"/>
  <c r="W44" i="34"/>
  <c r="W43" i="34"/>
  <c r="W42" i="34"/>
  <c r="W41" i="34"/>
  <c r="W40" i="34"/>
  <c r="W39" i="34"/>
  <c r="W38" i="34"/>
  <c r="W37" i="34"/>
  <c r="W36" i="34"/>
  <c r="W35" i="34"/>
  <c r="W34" i="34"/>
  <c r="W33" i="34"/>
  <c r="W32" i="34"/>
  <c r="W31" i="34"/>
  <c r="W30" i="34"/>
  <c r="W29" i="34"/>
  <c r="W28" i="34"/>
  <c r="W27" i="34"/>
  <c r="W26" i="34"/>
  <c r="W25" i="34"/>
  <c r="W24" i="34"/>
  <c r="W23" i="34"/>
  <c r="W22" i="34"/>
  <c r="W21" i="34"/>
  <c r="W20" i="34"/>
  <c r="W19" i="34"/>
  <c r="W18" i="34"/>
  <c r="W17" i="34"/>
  <c r="W16" i="34"/>
  <c r="W15" i="34"/>
  <c r="W14" i="34"/>
  <c r="W13" i="34"/>
  <c r="W12" i="34"/>
  <c r="W11" i="34"/>
  <c r="W10" i="34"/>
  <c r="W9" i="34"/>
  <c r="W8"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Sim, Alison@Waterboards</author>
  </authors>
  <commentList>
    <comment ref="C7" authorId="0" shapeId="0" xr:uid="{B9A3E6F2-4996-4DC7-ADB7-BD47ECA09D8B}">
      <text>
        <r>
          <rPr>
            <sz val="11"/>
            <color indexed="81"/>
            <rFont val="Calibri"/>
            <family val="2"/>
            <scheme val="minor"/>
          </rPr>
          <t>Enter a street address</t>
        </r>
        <r>
          <rPr>
            <b/>
            <sz val="11"/>
            <color indexed="81"/>
            <rFont val="Calibri"/>
            <family val="2"/>
            <scheme val="minor"/>
          </rPr>
          <t xml:space="preserve"> </t>
        </r>
        <r>
          <rPr>
            <b/>
            <u/>
            <sz val="11"/>
            <color indexed="81"/>
            <rFont val="Calibri"/>
            <family val="2"/>
            <scheme val="minor"/>
          </rPr>
          <t>or</t>
        </r>
        <r>
          <rPr>
            <b/>
            <sz val="11"/>
            <color indexed="81"/>
            <rFont val="Calibri"/>
            <family val="2"/>
            <scheme val="minor"/>
          </rPr>
          <t xml:space="preserve"> </t>
        </r>
        <r>
          <rPr>
            <sz val="11"/>
            <color indexed="81"/>
            <rFont val="Calibri"/>
            <family val="2"/>
            <scheme val="minor"/>
          </rPr>
          <t>another meaningful, non-address locational identifier (e.g., block, intersection, or GPS coordinates) for each service line. 
DDW encourages water systems to use street addresses as their locational identifier where possible, especially for lead and galvanized requiring replacement service lines, and for service lines with lead goosenecks or fittings.</t>
        </r>
      </text>
    </comment>
    <comment ref="H7" authorId="0" shapeId="0" xr:uid="{AA926485-FFF0-4FBB-AB32-E991ECB75AF4}">
      <text>
        <r>
          <rPr>
            <sz val="11"/>
            <color indexed="81"/>
            <rFont val="Calibri"/>
            <family val="2"/>
            <scheme val="minor"/>
          </rPr>
          <t xml:space="preserve">Enter the installation date if the basis for material classification is </t>
        </r>
        <r>
          <rPr>
            <b/>
            <sz val="11"/>
            <color indexed="81"/>
            <rFont val="Calibri"/>
            <family val="2"/>
            <scheme val="minor"/>
          </rPr>
          <t>“Installation date is after state or local lead ban.”</t>
        </r>
        <r>
          <rPr>
            <sz val="11"/>
            <color indexed="81"/>
            <rFont val="Calibri"/>
            <family val="2"/>
            <scheme val="minor"/>
          </rPr>
          <t xml:space="preserve"> Otherwise, may leave cell blank. 
California lead ban was effective</t>
        </r>
        <r>
          <rPr>
            <b/>
            <sz val="11"/>
            <color indexed="81"/>
            <rFont val="Calibri"/>
            <family val="2"/>
            <scheme val="minor"/>
          </rPr>
          <t xml:space="preserve"> </t>
        </r>
        <r>
          <rPr>
            <sz val="11"/>
            <color indexed="81"/>
            <rFont val="Calibri"/>
            <family val="2"/>
            <scheme val="minor"/>
          </rPr>
          <t xml:space="preserve">January 1, 1986. </t>
        </r>
      </text>
    </comment>
    <comment ref="I7" authorId="0" shapeId="0" xr:uid="{CB766F47-2EF9-4F19-A88D-A66DF46961E3}">
      <text>
        <r>
          <rPr>
            <sz val="11"/>
            <color indexed="81"/>
            <rFont val="Calibri"/>
            <family val="2"/>
            <scheme val="minor"/>
          </rPr>
          <t xml:space="preserve">Enter the service line size in inches if the basis for classification is </t>
        </r>
        <r>
          <rPr>
            <b/>
            <sz val="11"/>
            <color indexed="81"/>
            <rFont val="Calibri"/>
            <family val="2"/>
            <scheme val="minor"/>
          </rPr>
          <t xml:space="preserve">“Service line diameter 4 inches or greater.” </t>
        </r>
      </text>
    </comment>
    <comment ref="O7" authorId="0" shapeId="0" xr:uid="{E5CDCA0B-B1DE-4BFE-B8A9-8C429CBB95B1}">
      <text>
        <r>
          <rPr>
            <sz val="11"/>
            <color indexed="81"/>
            <rFont val="Calibri"/>
            <family val="2"/>
            <scheme val="minor"/>
          </rPr>
          <t xml:space="preserve">If upstream (system-owned portion material) is lead or was previously lead before replaced, label customer-owned portion as </t>
        </r>
        <r>
          <rPr>
            <b/>
            <sz val="11"/>
            <color indexed="81"/>
            <rFont val="Calibri"/>
            <family val="2"/>
            <scheme val="minor"/>
          </rPr>
          <t xml:space="preserve">"galvanized requiring reaplcement." </t>
        </r>
        <r>
          <rPr>
            <b/>
            <sz val="9"/>
            <color indexed="81"/>
            <rFont val="Tahoma"/>
            <family val="2"/>
          </rPr>
          <t xml:space="preserve">
</t>
        </r>
        <r>
          <rPr>
            <sz val="11"/>
            <color indexed="81"/>
            <rFont val="Calibri"/>
            <family val="2"/>
            <scheme val="minor"/>
          </rPr>
          <t>Text will turn red if incorrectly classified.</t>
        </r>
      </text>
    </comment>
    <comment ref="P7" authorId="0" shapeId="0" xr:uid="{128A5E9E-9547-4726-B631-5E09174A9D3C}">
      <text>
        <r>
          <rPr>
            <sz val="11"/>
            <color indexed="81"/>
            <rFont val="Calibri"/>
            <family val="2"/>
            <scheme val="minor"/>
          </rPr>
          <t xml:space="preserve">Enter the installation date if the basis for material classification is </t>
        </r>
        <r>
          <rPr>
            <b/>
            <sz val="11"/>
            <color indexed="81"/>
            <rFont val="Calibri"/>
            <family val="2"/>
            <scheme val="minor"/>
          </rPr>
          <t>“Installation date is after state or local lead ban.”</t>
        </r>
        <r>
          <rPr>
            <sz val="11"/>
            <color indexed="81"/>
            <rFont val="Calibri"/>
            <family val="2"/>
            <scheme val="minor"/>
          </rPr>
          <t xml:space="preserve"> Otherwise, may leave cell blank. 
California lead ban was effective</t>
        </r>
        <r>
          <rPr>
            <b/>
            <sz val="11"/>
            <color indexed="81"/>
            <rFont val="Calibri"/>
            <family val="2"/>
            <scheme val="minor"/>
          </rPr>
          <t xml:space="preserve"> </t>
        </r>
        <r>
          <rPr>
            <sz val="11"/>
            <color indexed="81"/>
            <rFont val="Calibri"/>
            <family val="2"/>
            <scheme val="minor"/>
          </rPr>
          <t xml:space="preserve">January 1, 1986. </t>
        </r>
      </text>
    </comment>
    <comment ref="Q7" authorId="0" shapeId="0" xr:uid="{397B5FC9-740B-4A8B-898D-FF308ECB9A67}">
      <text>
        <r>
          <rPr>
            <sz val="11"/>
            <color indexed="81"/>
            <rFont val="Calibri"/>
            <family val="2"/>
            <scheme val="minor"/>
          </rPr>
          <t xml:space="preserve">Enter the service line size in inches if the basis for classification is </t>
        </r>
        <r>
          <rPr>
            <b/>
            <sz val="11"/>
            <color indexed="81"/>
            <rFont val="Calibri"/>
            <family val="2"/>
            <scheme val="minor"/>
          </rPr>
          <t xml:space="preserve">“Service line diameter 4 inches or greater.”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<sst xmlns="http://schemas.openxmlformats.org/spreadsheetml/2006/main" count="16506" uniqueCount="2803">
  <si>
    <t>Detailed Inventory</t>
  </si>
  <si>
    <t>System-Owned Portion</t>
  </si>
  <si>
    <t>Customer-Owned Portion</t>
  </si>
  <si>
    <t>Lead</t>
  </si>
  <si>
    <t>Galvanized Requiring Replacement</t>
  </si>
  <si>
    <t>Lead Status Unknown</t>
  </si>
  <si>
    <t>N/A</t>
  </si>
  <si>
    <t>Notes</t>
  </si>
  <si>
    <t>Location Information</t>
  </si>
  <si>
    <t>If Non-Lead,
Was Material Ever Previously Lead?</t>
  </si>
  <si>
    <t>Service Line Installation Date</t>
  </si>
  <si>
    <t>Basis of Material Classification</t>
  </si>
  <si>
    <t>Was the Service Line Material Field Verified?</t>
  </si>
  <si>
    <t>Building Type Connected to Service Line</t>
  </si>
  <si>
    <t xml:space="preserve"> Current LCR Sampling Site?</t>
  </si>
  <si>
    <t>Street Address</t>
  </si>
  <si>
    <t>Describe the Field Verification Method</t>
  </si>
  <si>
    <t>Enter the Date of Field Verification</t>
  </si>
  <si>
    <t>No</t>
  </si>
  <si>
    <t>Non-Lead - Plastic</t>
  </si>
  <si>
    <t>Yes</t>
  </si>
  <si>
    <t>Visual inspection at meter pit</t>
  </si>
  <si>
    <t>Single Family Residence</t>
  </si>
  <si>
    <t xml:space="preserve"> No</t>
  </si>
  <si>
    <t>Installation record (e.g., tap card)</t>
  </si>
  <si>
    <t>Water Quality Sampling - Targeted</t>
  </si>
  <si>
    <t>Galvanized</t>
  </si>
  <si>
    <t>Non-Lead - Copper</t>
  </si>
  <si>
    <t>Don't know</t>
  </si>
  <si>
    <t>Service line repair or replacement record</t>
  </si>
  <si>
    <t>Other</t>
  </si>
  <si>
    <t>Unknown</t>
  </si>
  <si>
    <t>Field inspection only with no records</t>
  </si>
  <si>
    <t>Yes - Day Care</t>
  </si>
  <si>
    <t>Water Quality Sampling - Sequential</t>
  </si>
  <si>
    <t>Customer self-identification</t>
  </si>
  <si>
    <t>Non-Lead - Other</t>
  </si>
  <si>
    <t>Tab</t>
  </si>
  <si>
    <t>Form Control Lists</t>
  </si>
  <si>
    <t>Service Line Material Classification*</t>
  </si>
  <si>
    <t>Select the Field Verification Method</t>
  </si>
  <si>
    <t>For CWSs, do Multi-family Residences (MFRs) Comprise at Least 20% of the Structures You Serve?</t>
  </si>
  <si>
    <t>Is there a Lead Connector Present?</t>
  </si>
  <si>
    <t>Does the Interior Building Plumbing Contain Copper Pipes with Lead Solder Installed before your State's Lead Ban (Generally 1986 - 1988)</t>
  </si>
  <si>
    <t>Yes - School</t>
  </si>
  <si>
    <t>Multiple Family Residence</t>
  </si>
  <si>
    <t>Known</t>
  </si>
  <si>
    <t>CCTV Inspection at Curb Box - Internal</t>
  </si>
  <si>
    <t>Building</t>
  </si>
  <si>
    <t>Yes - Other</t>
  </si>
  <si>
    <t>CCTV inspection at Curb Box - External</t>
  </si>
  <si>
    <t>Water Quality Sampling - Flushed</t>
  </si>
  <si>
    <t>Water sampling only with no records</t>
  </si>
  <si>
    <t>Water Quality Sampling - Other</t>
  </si>
  <si>
    <t>Mechanical Excavation at 1 location</t>
  </si>
  <si>
    <t>Mechanical Excavation at multiple locations</t>
  </si>
  <si>
    <t>Note to EPA: this is a background sheet to be hidden or deleted</t>
  </si>
  <si>
    <t>Select Ownership Type</t>
  </si>
  <si>
    <t>Basis of materials classification</t>
  </si>
  <si>
    <t>Ownership</t>
  </si>
  <si>
    <t>Previous Materials Evaluation</t>
  </si>
  <si>
    <t>Field Verification Methods</t>
  </si>
  <si>
    <t>The entire service line is owned by the water system</t>
  </si>
  <si>
    <t>The entire service line is owned by the customer</t>
  </si>
  <si>
    <t>Ownership is split, meaning that the system owns and portion and the customer owns a portion</t>
  </si>
  <si>
    <t>Drop down lists (Internal, DO NOT MODIFY)</t>
  </si>
  <si>
    <t>Installation date after lead ban</t>
  </si>
  <si>
    <t>Service line diameter is &gt; 2 inches</t>
  </si>
  <si>
    <t>Predictive model</t>
  </si>
  <si>
    <t xml:space="preserve">System-Owned Portion 
Service Line Material Classification </t>
  </si>
  <si>
    <t>Customer-Owned Portion
Service Line Material Classification</t>
  </si>
  <si>
    <t>CCTV investigation at curb stop - internal</t>
  </si>
  <si>
    <t>CCTV investigation at curb stop - external</t>
  </si>
  <si>
    <t>Water quality sampling</t>
  </si>
  <si>
    <t>Mechanical excavation at one location</t>
  </si>
  <si>
    <t>Mechanical excavation at multiple locations</t>
  </si>
  <si>
    <t>Visual inspection at the meter pit</t>
  </si>
  <si>
    <t>State review of customer notification of service line material</t>
  </si>
  <si>
    <t>Select "Yes", "No", or "N/A"</t>
  </si>
  <si>
    <t>Sensitive subpopulations</t>
  </si>
  <si>
    <t>Yes - Multifamily Home</t>
  </si>
  <si>
    <t>Statistical analysis or predictive models</t>
  </si>
  <si>
    <t>Field inspection</t>
  </si>
  <si>
    <t>Water sampling</t>
  </si>
  <si>
    <t>Basis of Material Classification - System-Owned</t>
  </si>
  <si>
    <t xml:space="preserve">Lead Connector Present? </t>
  </si>
  <si>
    <t>Service Line Size (inches)</t>
  </si>
  <si>
    <t>Installation date is after state or local lead ban</t>
  </si>
  <si>
    <t>Other Locational Identifier</t>
  </si>
  <si>
    <t>Historical records</t>
  </si>
  <si>
    <t>Non-lead - Copper</t>
  </si>
  <si>
    <t>Non-lead - Other</t>
  </si>
  <si>
    <t>Non-lead - Plastic</t>
  </si>
  <si>
    <t>Non-lead</t>
  </si>
  <si>
    <t xml:space="preserve">Lead </t>
  </si>
  <si>
    <t>Entire Service Line Classification</t>
  </si>
  <si>
    <t>If Material Anything Other than "Lead" in Column E,
Was Material Ever Previously Lead?</t>
  </si>
  <si>
    <t xml:space="preserve">Non-lead </t>
  </si>
  <si>
    <t>Customer-Owned Service Line Material Classification</t>
  </si>
  <si>
    <t>Test Box (Use Dropdown for columns G, H, and I and column J will autopopulate)</t>
  </si>
  <si>
    <t>No, Was Present in the Past</t>
  </si>
  <si>
    <t>Don't Know</t>
  </si>
  <si>
    <t>Error Count:</t>
  </si>
  <si>
    <t>Rows Missing Information:</t>
  </si>
  <si>
    <t>Interpolation</t>
  </si>
  <si>
    <t>Missing Information</t>
  </si>
  <si>
    <r>
      <rPr>
        <b/>
        <sz val="11"/>
        <rFont val="Calibri"/>
        <family val="2"/>
        <scheme val="minor"/>
      </rPr>
      <t>Purpose of this worksheet:</t>
    </r>
    <r>
      <rPr>
        <sz val="11"/>
        <rFont val="Calibri"/>
        <family val="2"/>
        <scheme val="minor"/>
      </rPr>
      <t xml:space="preserve"> To provide a template for water systems to track materials for each service line in their distribution system. 
</t>
    </r>
    <r>
      <rPr>
        <b/>
        <sz val="11"/>
        <rFont val="Calibri"/>
        <family val="2"/>
        <scheme val="minor"/>
      </rPr>
      <t>General Instructions:</t>
    </r>
    <r>
      <rPr>
        <sz val="11"/>
        <rFont val="Calibri"/>
        <family val="2"/>
        <scheme val="minor"/>
      </rPr>
      <t xml:space="preserve"> Each row in this worksheet represents one service line connecting the water main to the customer's plumbing. The columns with the aqua shading are required for the Inventory Summary tab. Note that users can freeze panes to enable them to see the headings and notes when entering data. The worksheet includes examples rows and is formatted for approximately 10,000 entries. Please refer to the </t>
    </r>
    <r>
      <rPr>
        <b/>
        <sz val="11"/>
        <color rgb="FFFF0000"/>
        <rFont val="Calibri"/>
        <family val="2"/>
        <scheme val="minor"/>
      </rPr>
      <t>red</t>
    </r>
    <r>
      <rPr>
        <sz val="11"/>
        <rFont val="Calibri"/>
        <family val="2"/>
        <scheme val="minor"/>
      </rPr>
      <t xml:space="preserve"> triangle in the upper corner for additional instructions.</t>
    </r>
  </si>
  <si>
    <t>Service line diameter 4 inches or greater</t>
  </si>
  <si>
    <t>Other (Explain in Notes)</t>
  </si>
  <si>
    <t xml:space="preserve">Unique Service Line ID </t>
  </si>
  <si>
    <t>Unique ID</t>
  </si>
  <si>
    <t>Not Valid</t>
  </si>
  <si>
    <t>If Material Anything Other than "Lead" in Column E,Was Material Ever Previously Lead?</t>
  </si>
  <si>
    <r>
      <t xml:space="preserve">Entire Service Line
Material Classification </t>
    </r>
    <r>
      <rPr>
        <b/>
        <u/>
        <sz val="12"/>
        <rFont val="Calibri"/>
        <family val="2"/>
        <scheme val="minor"/>
      </rPr>
      <t xml:space="preserve">(if error or"Missing Information" appears, ensure all required columns are filled correctly. See instructions) </t>
    </r>
  </si>
  <si>
    <t>10170Merritt</t>
  </si>
  <si>
    <t>10170 Merritt St.</t>
  </si>
  <si>
    <t>Replaced</t>
  </si>
  <si>
    <t>10180Merritt</t>
  </si>
  <si>
    <t>10180 Merritt St.</t>
  </si>
  <si>
    <t>10200Geil</t>
  </si>
  <si>
    <t>10200 Geil St.</t>
  </si>
  <si>
    <t>10200Seymour</t>
  </si>
  <si>
    <t>10200 Seymour St.</t>
  </si>
  <si>
    <t>10200Tembladera</t>
  </si>
  <si>
    <t>10200 Tembladera St.</t>
  </si>
  <si>
    <t>10201Washington</t>
  </si>
  <si>
    <t>10201 Washington St.</t>
  </si>
  <si>
    <t>10202Washington</t>
  </si>
  <si>
    <t>10202 Washington St.</t>
  </si>
  <si>
    <t>10204Pomber</t>
  </si>
  <si>
    <t>10204 Pomber St.</t>
  </si>
  <si>
    <t>10224 Pomber St.</t>
  </si>
  <si>
    <t>10205McDougall</t>
  </si>
  <si>
    <t>10225 Mcdougall St.</t>
  </si>
  <si>
    <t>10205 Mcdougall St.</t>
  </si>
  <si>
    <t>10209Roberta</t>
  </si>
  <si>
    <t>10209 Roberta PL</t>
  </si>
  <si>
    <t>10210Roberta</t>
  </si>
  <si>
    <t>10210 Roberta PL</t>
  </si>
  <si>
    <t>10219Roberta</t>
  </si>
  <si>
    <t>10219 Roberta PL</t>
  </si>
  <si>
    <t>10220Geil</t>
  </si>
  <si>
    <t>10220 Geil ST</t>
  </si>
  <si>
    <t>10220Roberta</t>
  </si>
  <si>
    <t>10220 Roberta pl</t>
  </si>
  <si>
    <t>10220Seymour</t>
  </si>
  <si>
    <t xml:space="preserve">10220 Seymour ST </t>
  </si>
  <si>
    <t>10221Geil</t>
  </si>
  <si>
    <t xml:space="preserve">10221 Geil ST </t>
  </si>
  <si>
    <t>10221Pomber</t>
  </si>
  <si>
    <t xml:space="preserve">10221 Pomber ST </t>
  </si>
  <si>
    <t>10229Roberta</t>
  </si>
  <si>
    <t>10229 Roberta PL</t>
  </si>
  <si>
    <t>10230Roberta</t>
  </si>
  <si>
    <t>10230 Roberta PL</t>
  </si>
  <si>
    <t>10239Roberta</t>
  </si>
  <si>
    <t>10239 Roberta PL</t>
  </si>
  <si>
    <t>10240Geil</t>
  </si>
  <si>
    <t xml:space="preserve">10240 Geil ST </t>
  </si>
  <si>
    <t>10240McDougall</t>
  </si>
  <si>
    <t xml:space="preserve">10240 McDougall ST </t>
  </si>
  <si>
    <t>10240Roberta</t>
  </si>
  <si>
    <t>10240 Roberta PL</t>
  </si>
  <si>
    <t>10240Seymour</t>
  </si>
  <si>
    <t xml:space="preserve">10240 Seymour ST </t>
  </si>
  <si>
    <t>10241Geil</t>
  </si>
  <si>
    <t xml:space="preserve">10241 Geil ST </t>
  </si>
  <si>
    <t>10241Pomber</t>
  </si>
  <si>
    <t xml:space="preserve">10241 Pomber ST </t>
  </si>
  <si>
    <t>10241Tembladera</t>
  </si>
  <si>
    <t xml:space="preserve">10241 Tembladera ST </t>
  </si>
  <si>
    <t>10242McDougall</t>
  </si>
  <si>
    <t xml:space="preserve">10242 McDougall ST </t>
  </si>
  <si>
    <t>NO</t>
  </si>
  <si>
    <t>10243Pomber</t>
  </si>
  <si>
    <t>10243 Pomber ST</t>
  </si>
  <si>
    <t>10244McDougall</t>
  </si>
  <si>
    <t xml:space="preserve">10244 McDougall ST </t>
  </si>
  <si>
    <t>10244Pomber</t>
  </si>
  <si>
    <t xml:space="preserve">10244 Pomber ST </t>
  </si>
  <si>
    <t xml:space="preserve">10264 Pomber ST </t>
  </si>
  <si>
    <t>10245McDougall</t>
  </si>
  <si>
    <t xml:space="preserve">10245 McDougall ST </t>
  </si>
  <si>
    <t xml:space="preserve">10265 McDougall ST </t>
  </si>
  <si>
    <t>10249Roberta</t>
  </si>
  <si>
    <t>10249 Roberta PL</t>
  </si>
  <si>
    <t>10259Roberta</t>
  </si>
  <si>
    <t>10259 Roberta PL</t>
  </si>
  <si>
    <t>10260Geil</t>
  </si>
  <si>
    <t>10260 Geil ST</t>
  </si>
  <si>
    <t>10260McDougall</t>
  </si>
  <si>
    <t xml:space="preserve">10260 McDougall ST </t>
  </si>
  <si>
    <t>10260Seymour</t>
  </si>
  <si>
    <t>10260 Seymou ST</t>
  </si>
  <si>
    <t>10261Geil</t>
  </si>
  <si>
    <t xml:space="preserve">10261 Geil ST </t>
  </si>
  <si>
    <t>10261Pomber</t>
  </si>
  <si>
    <t>10261 Pomber ST</t>
  </si>
  <si>
    <t>10261Pomber#1</t>
  </si>
  <si>
    <t>10261 Pomber st  #1</t>
  </si>
  <si>
    <t>10261Pomber#2</t>
  </si>
  <si>
    <t>10261 Pomber st  #2</t>
  </si>
  <si>
    <t>10262McDougall</t>
  </si>
  <si>
    <t xml:space="preserve">10262 McDougall ST </t>
  </si>
  <si>
    <t>10280McDougall</t>
  </si>
  <si>
    <t xml:space="preserve">10280 McDougall ST </t>
  </si>
  <si>
    <t xml:space="preserve">Replaced </t>
  </si>
  <si>
    <t>10281Pomber</t>
  </si>
  <si>
    <t xml:space="preserve">10281 Pomber ST </t>
  </si>
  <si>
    <t>10284Pomber</t>
  </si>
  <si>
    <t xml:space="preserve">10284 Pomber ST </t>
  </si>
  <si>
    <t xml:space="preserve">10294 Pomber ST </t>
  </si>
  <si>
    <t>10285McDougall</t>
  </si>
  <si>
    <t xml:space="preserve">10285 McDougall ST </t>
  </si>
  <si>
    <t xml:space="preserve">10295 McDougall ST </t>
  </si>
  <si>
    <t>10290Geil</t>
  </si>
  <si>
    <t>10290 Geil ST</t>
  </si>
  <si>
    <t>10298McDougall</t>
  </si>
  <si>
    <t xml:space="preserve">10298 McDougall ST </t>
  </si>
  <si>
    <t>10299Geil</t>
  </si>
  <si>
    <t xml:space="preserve">10299 Geil ST </t>
  </si>
  <si>
    <t>10299Geil/B</t>
  </si>
  <si>
    <t>10299 Geil  ST B</t>
  </si>
  <si>
    <t>10300Geil</t>
  </si>
  <si>
    <t xml:space="preserve">10300 Geil ST </t>
  </si>
  <si>
    <t>10300Merritt</t>
  </si>
  <si>
    <t xml:space="preserve">10300 Merritt ST </t>
  </si>
  <si>
    <t>10300Pomber</t>
  </si>
  <si>
    <t xml:space="preserve">10300 Pomber ST </t>
  </si>
  <si>
    <t>10300Seymour</t>
  </si>
  <si>
    <t xml:space="preserve">10300 Seymour ST </t>
  </si>
  <si>
    <t>10301Pomber</t>
  </si>
  <si>
    <t xml:space="preserve">10301 Pomber ST </t>
  </si>
  <si>
    <t>10301Semour</t>
  </si>
  <si>
    <t>10301 Seymour St.</t>
  </si>
  <si>
    <t>10320Geil</t>
  </si>
  <si>
    <t xml:space="preserve">10320 Geil ST </t>
  </si>
  <si>
    <t>10321McDougall</t>
  </si>
  <si>
    <t xml:space="preserve">10321 McDougall ST </t>
  </si>
  <si>
    <t>10321Pomber</t>
  </si>
  <si>
    <t xml:space="preserve">10321 Pomber ST </t>
  </si>
  <si>
    <t>10326Tembladera</t>
  </si>
  <si>
    <t xml:space="preserve">10326 Tembladera ST </t>
  </si>
  <si>
    <t>units13,14,15,16,17,18,19,20,21,22</t>
  </si>
  <si>
    <t>units 7,8,9,10,11,12</t>
  </si>
  <si>
    <t>Units 2,3,4,5,6</t>
  </si>
  <si>
    <t>10330Pomber</t>
  </si>
  <si>
    <t>10330 Pomber ST</t>
  </si>
  <si>
    <t>10340Geil</t>
  </si>
  <si>
    <t xml:space="preserve">10340 Geil ST </t>
  </si>
  <si>
    <t>10340McDougall</t>
  </si>
  <si>
    <t>10340 McDougall st</t>
  </si>
  <si>
    <t>10340Pomber</t>
  </si>
  <si>
    <t xml:space="preserve">10340 Pomber st </t>
  </si>
  <si>
    <t>10340Seymour</t>
  </si>
  <si>
    <t xml:space="preserve">10340 Seymour st </t>
  </si>
  <si>
    <t>10341Geil</t>
  </si>
  <si>
    <t xml:space="preserve">10341 Geil st </t>
  </si>
  <si>
    <t>10341McDougall</t>
  </si>
  <si>
    <t xml:space="preserve">10341 McDougall st </t>
  </si>
  <si>
    <t>10341Pomber</t>
  </si>
  <si>
    <t>10341 Pomber st</t>
  </si>
  <si>
    <t>10353Merritt</t>
  </si>
  <si>
    <t>10353 Merritt st</t>
  </si>
  <si>
    <t>10360 Pomber</t>
  </si>
  <si>
    <t xml:space="preserve">10360 Pomber st </t>
  </si>
  <si>
    <t>10360Geil</t>
  </si>
  <si>
    <t xml:space="preserve">10360 Geil st </t>
  </si>
  <si>
    <t>10360McDougall</t>
  </si>
  <si>
    <t xml:space="preserve">10360 McDougall st </t>
  </si>
  <si>
    <t>10360Pomber</t>
  </si>
  <si>
    <t>10360Seymour</t>
  </si>
  <si>
    <t xml:space="preserve">10360 Seymour st </t>
  </si>
  <si>
    <t>10361 Pomber St</t>
  </si>
  <si>
    <t>10361 Pomber St.</t>
  </si>
  <si>
    <t>10371Geil</t>
  </si>
  <si>
    <t xml:space="preserve">10371 Geil st </t>
  </si>
  <si>
    <t>10380Geil</t>
  </si>
  <si>
    <t xml:space="preserve">10380 Geil st </t>
  </si>
  <si>
    <t>10380Merritt</t>
  </si>
  <si>
    <t>10380 Merritt st</t>
  </si>
  <si>
    <t>10380Pomber</t>
  </si>
  <si>
    <t xml:space="preserve">10380 Pomber st </t>
  </si>
  <si>
    <t>10398McDougall</t>
  </si>
  <si>
    <t xml:space="preserve">10398 McDougall st </t>
  </si>
  <si>
    <t>10398Merritt</t>
  </si>
  <si>
    <t xml:space="preserve">10398 Merritt st </t>
  </si>
  <si>
    <t xml:space="preserve">10399 Geil St. </t>
  </si>
  <si>
    <t>10399 Geil St. A</t>
  </si>
  <si>
    <t>10399McDougall</t>
  </si>
  <si>
    <t xml:space="preserve">10399 McDougall st </t>
  </si>
  <si>
    <t>10399Merritt</t>
  </si>
  <si>
    <t xml:space="preserve">10399 Merritt st </t>
  </si>
  <si>
    <t>10399Pomber</t>
  </si>
  <si>
    <t xml:space="preserve">10399 Pomber st </t>
  </si>
  <si>
    <t>10420McDougall</t>
  </si>
  <si>
    <t xml:space="preserve">10420 McDougall st </t>
  </si>
  <si>
    <t>Units c,d,e</t>
  </si>
  <si>
    <t>10400McDougall</t>
  </si>
  <si>
    <t xml:space="preserve">10400 McDougall st </t>
  </si>
  <si>
    <t>Units a,b</t>
  </si>
  <si>
    <t>10401Geil</t>
  </si>
  <si>
    <t xml:space="preserve">10401 Geil st </t>
  </si>
  <si>
    <t>10420Geil</t>
  </si>
  <si>
    <t>10420 Geil ST</t>
  </si>
  <si>
    <t>10420Merritt</t>
  </si>
  <si>
    <t>10420 Merritt ST</t>
  </si>
  <si>
    <t>10421McDougall</t>
  </si>
  <si>
    <t xml:space="preserve">10421 McDougall st </t>
  </si>
  <si>
    <t>10421Merritt</t>
  </si>
  <si>
    <t xml:space="preserve">10421 Merritt st </t>
  </si>
  <si>
    <t>10421Pomber</t>
  </si>
  <si>
    <t>10421 Pomber  ST</t>
  </si>
  <si>
    <t>10423McDougall</t>
  </si>
  <si>
    <t xml:space="preserve">10423 McDougall st </t>
  </si>
  <si>
    <t>10440Geil</t>
  </si>
  <si>
    <t xml:space="preserve">10440 Geil st </t>
  </si>
  <si>
    <t>10440Merritt</t>
  </si>
  <si>
    <t xml:space="preserve">10440 Merritt st </t>
  </si>
  <si>
    <t>10440Seymour</t>
  </si>
  <si>
    <t xml:space="preserve">10440 Seymour st </t>
  </si>
  <si>
    <t xml:space="preserve">10480 Seymour st </t>
  </si>
  <si>
    <t>10441Geil</t>
  </si>
  <si>
    <t xml:space="preserve">10441 Geil st </t>
  </si>
  <si>
    <t>10441Merritt</t>
  </si>
  <si>
    <t xml:space="preserve">10441 Merritt st </t>
  </si>
  <si>
    <t>10441Pomber</t>
  </si>
  <si>
    <t xml:space="preserve">10441 Pomber st </t>
  </si>
  <si>
    <t>10441Seymour</t>
  </si>
  <si>
    <t xml:space="preserve">10441 Seymour st </t>
  </si>
  <si>
    <t>10442Geil</t>
  </si>
  <si>
    <t xml:space="preserve">10442 Geil st </t>
  </si>
  <si>
    <t>10450Tembladera</t>
  </si>
  <si>
    <t xml:space="preserve">10450 Tembladera st </t>
  </si>
  <si>
    <t>10458Pomber</t>
  </si>
  <si>
    <t xml:space="preserve">10458 Pomber st </t>
  </si>
  <si>
    <t>10458Pomber/1</t>
  </si>
  <si>
    <t>10460Blevins</t>
  </si>
  <si>
    <t>10460 Blevins way</t>
  </si>
  <si>
    <t>10460Merritt</t>
  </si>
  <si>
    <t xml:space="preserve">10460 Merritt st </t>
  </si>
  <si>
    <t>10461Blevins</t>
  </si>
  <si>
    <t>10461 Blevins way</t>
  </si>
  <si>
    <t>10461Geil</t>
  </si>
  <si>
    <t xml:space="preserve">10461 Geil st </t>
  </si>
  <si>
    <t>10461Merritt</t>
  </si>
  <si>
    <t xml:space="preserve">10461 Merritt st </t>
  </si>
  <si>
    <t>10461Pomber</t>
  </si>
  <si>
    <t xml:space="preserve">10461 Pomber st </t>
  </si>
  <si>
    <t>10461Seymour</t>
  </si>
  <si>
    <t xml:space="preserve">10461 Seymour st </t>
  </si>
  <si>
    <t>10470Blevins</t>
  </si>
  <si>
    <t>10470 Blevins way</t>
  </si>
  <si>
    <t>10471Blevins</t>
  </si>
  <si>
    <t xml:space="preserve">10471 Blevins way </t>
  </si>
  <si>
    <t>10480Blevins</t>
  </si>
  <si>
    <t>10480 Blevins way</t>
  </si>
  <si>
    <t>10480Geil</t>
  </si>
  <si>
    <t>10480 Geil st</t>
  </si>
  <si>
    <t>10481Blevins</t>
  </si>
  <si>
    <t>10481 Blevins way</t>
  </si>
  <si>
    <t>10481Geil</t>
  </si>
  <si>
    <t xml:space="preserve">10481 Geil st </t>
  </si>
  <si>
    <t>10481Merritt</t>
  </si>
  <si>
    <t xml:space="preserve">10481 Merritt st </t>
  </si>
  <si>
    <t>10481Pomber</t>
  </si>
  <si>
    <t>10481 Pomber st</t>
  </si>
  <si>
    <t>10481Seymour</t>
  </si>
  <si>
    <t>10481 Seymour ST</t>
  </si>
  <si>
    <t>1" copper 1ft. 3/4" copper the rest.</t>
  </si>
  <si>
    <t>10490Blevins</t>
  </si>
  <si>
    <t xml:space="preserve">10490 Blevins way </t>
  </si>
  <si>
    <t>10491Blevins</t>
  </si>
  <si>
    <t xml:space="preserve">10491 Blevins way </t>
  </si>
  <si>
    <t>10491Seymour</t>
  </si>
  <si>
    <t xml:space="preserve">10491 Seymour st </t>
  </si>
  <si>
    <t>10498Seymour</t>
  </si>
  <si>
    <t>10498 Seymour ST</t>
  </si>
  <si>
    <t>10499McDougall</t>
  </si>
  <si>
    <t xml:space="preserve">10499 McDougall st </t>
  </si>
  <si>
    <t>10499Merritt</t>
  </si>
  <si>
    <t>10499 Merritt ST</t>
  </si>
  <si>
    <t>10499Merritt A</t>
  </si>
  <si>
    <t>10499 Merritt A</t>
  </si>
  <si>
    <t>10500Blevins</t>
  </si>
  <si>
    <t>10500 Blevins WAY</t>
  </si>
  <si>
    <t>10500Geil</t>
  </si>
  <si>
    <t>10500 Geil st</t>
  </si>
  <si>
    <t>10500Merritt</t>
  </si>
  <si>
    <t xml:space="preserve">10500 Merritt ST </t>
  </si>
  <si>
    <t>10501-10541Merr</t>
  </si>
  <si>
    <t>10501 Merritt ST</t>
  </si>
  <si>
    <t>10501Blevins</t>
  </si>
  <si>
    <t>10501 Blevins WAY</t>
  </si>
  <si>
    <t>10501McDougall</t>
  </si>
  <si>
    <t>10501 McDougall ST</t>
  </si>
  <si>
    <t>10501Seymour</t>
  </si>
  <si>
    <t xml:space="preserve">10501 Seymour ST </t>
  </si>
  <si>
    <t>10510Blevins</t>
  </si>
  <si>
    <t>10510 Blevins WAY</t>
  </si>
  <si>
    <t>10511Blevins</t>
  </si>
  <si>
    <t>10511 Blevins way</t>
  </si>
  <si>
    <t>10520Blevins</t>
  </si>
  <si>
    <t>10520 Blevins way</t>
  </si>
  <si>
    <t>10520Geil</t>
  </si>
  <si>
    <t>10520McDougall</t>
  </si>
  <si>
    <t>10520 McDougall ST</t>
  </si>
  <si>
    <t>10520Seymour</t>
  </si>
  <si>
    <t xml:space="preserve">10520 Seymour ST </t>
  </si>
  <si>
    <t>Replaced.</t>
  </si>
  <si>
    <t>10521Blevins</t>
  </si>
  <si>
    <t>10521 Blevins way</t>
  </si>
  <si>
    <t>10521McDougall</t>
  </si>
  <si>
    <t xml:space="preserve">10521 McDougall st </t>
  </si>
  <si>
    <t>10521Pomber</t>
  </si>
  <si>
    <t>10521 Pomber st.</t>
  </si>
  <si>
    <t>10525Seymour</t>
  </si>
  <si>
    <t xml:space="preserve">10525 Seymour st </t>
  </si>
  <si>
    <t>10530Blevins</t>
  </si>
  <si>
    <t>10530 Blevins way</t>
  </si>
  <si>
    <t xml:space="preserve">10531Blevins </t>
  </si>
  <si>
    <t>10531 Blevins WAY</t>
  </si>
  <si>
    <t>10540Blevins</t>
  </si>
  <si>
    <t>10540 Blevins WAY</t>
  </si>
  <si>
    <t>10540Geil</t>
  </si>
  <si>
    <t xml:space="preserve">10540 Geil st </t>
  </si>
  <si>
    <t>10540McDougall</t>
  </si>
  <si>
    <t xml:space="preserve">10540 McDougall st </t>
  </si>
  <si>
    <t>Replaced.New saddle, corp stop, curb stop, 10' copper pipe.</t>
  </si>
  <si>
    <t>10541Blevins</t>
  </si>
  <si>
    <t>10541 Blevins way</t>
  </si>
  <si>
    <t>10541Geil</t>
  </si>
  <si>
    <t>10541 Geil st.</t>
  </si>
  <si>
    <t>10541Pomber</t>
  </si>
  <si>
    <t>10541 Pomber st,</t>
  </si>
  <si>
    <t>10550Blevins</t>
  </si>
  <si>
    <t>10550 Blevins way</t>
  </si>
  <si>
    <t>10550Merritt</t>
  </si>
  <si>
    <t>10550Seymour</t>
  </si>
  <si>
    <t>10550 Seymour st.</t>
  </si>
  <si>
    <t>10560Blevins</t>
  </si>
  <si>
    <t>10560 Blevins st.</t>
  </si>
  <si>
    <t>10560Geil</t>
  </si>
  <si>
    <t>10560 Geil st.</t>
  </si>
  <si>
    <t>10560McDougall</t>
  </si>
  <si>
    <t>10560 McDougall St</t>
  </si>
  <si>
    <t>10560Pomber</t>
  </si>
  <si>
    <t>10560 Pomber st.</t>
  </si>
  <si>
    <t>10561Blevins</t>
  </si>
  <si>
    <t>10561 Blevins way</t>
  </si>
  <si>
    <t>10561Merritt</t>
  </si>
  <si>
    <t>10561 Merritt st.</t>
  </si>
  <si>
    <t>10561Pomber</t>
  </si>
  <si>
    <t>10561 Pomber st.</t>
  </si>
  <si>
    <t>10565McDougall</t>
  </si>
  <si>
    <t>10565 McDougall st.</t>
  </si>
  <si>
    <t>10570Blevins</t>
  </si>
  <si>
    <t xml:space="preserve">10570 Blevins WAY </t>
  </si>
  <si>
    <t>10571Blevins</t>
  </si>
  <si>
    <t>10571 Blevins WAY</t>
  </si>
  <si>
    <t>10580Blevins</t>
  </si>
  <si>
    <t>10580 Blevins WAY</t>
  </si>
  <si>
    <t>10580Geil</t>
  </si>
  <si>
    <t>10580 Geil St.</t>
  </si>
  <si>
    <t>10580Pomber</t>
  </si>
  <si>
    <t>10580 Pomber St.</t>
  </si>
  <si>
    <t>10581Blevins</t>
  </si>
  <si>
    <t>10581 Blevins WAY</t>
  </si>
  <si>
    <t>1' of copper.</t>
  </si>
  <si>
    <t>10581Pomber</t>
  </si>
  <si>
    <t>10581 Pomber St.</t>
  </si>
  <si>
    <t>10590Blevins</t>
  </si>
  <si>
    <t>10590 Blevins St.</t>
  </si>
  <si>
    <t>10591Blevins</t>
  </si>
  <si>
    <t>10591 Blevins St.</t>
  </si>
  <si>
    <t>10597-10599 Geil St.</t>
  </si>
  <si>
    <t>10598McDougall</t>
  </si>
  <si>
    <t>10598 McDougall St.</t>
  </si>
  <si>
    <t>10598Pomber</t>
  </si>
  <si>
    <t>10598 Pomber St.</t>
  </si>
  <si>
    <t>10598Seymour</t>
  </si>
  <si>
    <t>10598 Seymour St.</t>
  </si>
  <si>
    <t>10599McDougall</t>
  </si>
  <si>
    <t>10599 McDougall St.</t>
  </si>
  <si>
    <t>10599Merritt</t>
  </si>
  <si>
    <t>10599 Merritt St.</t>
  </si>
  <si>
    <t>10600Axtell</t>
  </si>
  <si>
    <t>10600 Axtell St.</t>
  </si>
  <si>
    <t>Replace</t>
  </si>
  <si>
    <t>10600Blevins</t>
  </si>
  <si>
    <t>10600 Blevins way</t>
  </si>
  <si>
    <t>10600McDougall</t>
  </si>
  <si>
    <t>10600 McDougall st</t>
  </si>
  <si>
    <t>10620 McDougall st</t>
  </si>
  <si>
    <t xml:space="preserve">10640 McDougall st </t>
  </si>
  <si>
    <t>10600Merritt</t>
  </si>
  <si>
    <t>10600 Merritt st.</t>
  </si>
  <si>
    <t>10600Tembladera</t>
  </si>
  <si>
    <t>10600 Tembladera st.</t>
  </si>
  <si>
    <t>10601 McDougall</t>
  </si>
  <si>
    <t>10601 McDougall St.</t>
  </si>
  <si>
    <t>10601Axtell</t>
  </si>
  <si>
    <t>10601 Axtell st.</t>
  </si>
  <si>
    <t>10601Blevins</t>
  </si>
  <si>
    <t>10601 Blevins st.</t>
  </si>
  <si>
    <t>10601Merritt</t>
  </si>
  <si>
    <t>10601 Merritt st.</t>
  </si>
  <si>
    <t>10601Seymour</t>
  </si>
  <si>
    <t>10601 Seymour st.</t>
  </si>
  <si>
    <t>10603Axtell.4in</t>
  </si>
  <si>
    <t>10603 Axtell st.</t>
  </si>
  <si>
    <t>A</t>
  </si>
  <si>
    <t>B</t>
  </si>
  <si>
    <t>C</t>
  </si>
  <si>
    <t>D</t>
  </si>
  <si>
    <t>E</t>
  </si>
  <si>
    <t>F</t>
  </si>
  <si>
    <t>G</t>
  </si>
  <si>
    <t>H</t>
  </si>
  <si>
    <t>I</t>
  </si>
  <si>
    <t>J</t>
  </si>
  <si>
    <t>K</t>
  </si>
  <si>
    <t>10605Seymour</t>
  </si>
  <si>
    <t>10605 Seymour st.</t>
  </si>
  <si>
    <t>Cut after corp stop. New corp nut, 1' copper and coupling.</t>
  </si>
  <si>
    <t>10610Blevins</t>
  </si>
  <si>
    <t>10610 Blevins st.</t>
  </si>
  <si>
    <t>10614Merritt</t>
  </si>
  <si>
    <t>10614 Merritt st.</t>
  </si>
  <si>
    <t>10620Blevins</t>
  </si>
  <si>
    <t>10620 Blevins st.</t>
  </si>
  <si>
    <t>10620Geil</t>
  </si>
  <si>
    <t>10620 Geil st.</t>
  </si>
  <si>
    <t>10620Haight</t>
  </si>
  <si>
    <t>10620 Haight st.</t>
  </si>
  <si>
    <t>10621Haight</t>
  </si>
  <si>
    <t>10621 Haight st.</t>
  </si>
  <si>
    <t>10623Haight</t>
  </si>
  <si>
    <t>10623 Haight st.</t>
  </si>
  <si>
    <t>10624Merritt</t>
  </si>
  <si>
    <t>10624 Merritt st.</t>
  </si>
  <si>
    <t>10630Blevins</t>
  </si>
  <si>
    <t>10630 Blevins st.</t>
  </si>
  <si>
    <t>10635Merritt</t>
  </si>
  <si>
    <t>10635 Merritt st.</t>
  </si>
  <si>
    <t>10639Merritt</t>
  </si>
  <si>
    <t>10639 Merritt st.</t>
  </si>
  <si>
    <t>10640Axtell</t>
  </si>
  <si>
    <t>10640 Axtell st.</t>
  </si>
  <si>
    <t>10640Blevins</t>
  </si>
  <si>
    <t>10640 Blevins st.</t>
  </si>
  <si>
    <t>10640Geil</t>
  </si>
  <si>
    <t>10640 Geil st.</t>
  </si>
  <si>
    <t>10640Geil/B</t>
  </si>
  <si>
    <t>10640Haight</t>
  </si>
  <si>
    <t>10640 Haight st.</t>
  </si>
  <si>
    <t>10640Seymour</t>
  </si>
  <si>
    <t>10640 Seymour st.</t>
  </si>
  <si>
    <t>10641Axtell</t>
  </si>
  <si>
    <t>10641 Axtell st.</t>
  </si>
  <si>
    <t>10641Geil</t>
  </si>
  <si>
    <t>10641 Geil st.</t>
  </si>
  <si>
    <t xml:space="preserve">Repair </t>
  </si>
  <si>
    <t>10641Seymour</t>
  </si>
  <si>
    <t>10641 Seymour st.</t>
  </si>
  <si>
    <t>10650Blevins</t>
  </si>
  <si>
    <t>10650 Blevins st.</t>
  </si>
  <si>
    <t>10655Pomber</t>
  </si>
  <si>
    <t>10655 Pomber st.</t>
  </si>
  <si>
    <t>10659Seymour</t>
  </si>
  <si>
    <t>10659 Seymour st.</t>
  </si>
  <si>
    <t>10660Axtell</t>
  </si>
  <si>
    <t>10660 Axtell st.</t>
  </si>
  <si>
    <t>10660Geil</t>
  </si>
  <si>
    <t>10660 Geil st.</t>
  </si>
  <si>
    <t>replaced</t>
  </si>
  <si>
    <t>10660Haight</t>
  </si>
  <si>
    <t>10660 Haight st.</t>
  </si>
  <si>
    <t>10660McDougall</t>
  </si>
  <si>
    <t>10660 McDougall Sg.</t>
  </si>
  <si>
    <t>10660Merritt</t>
  </si>
  <si>
    <t>10660 Merritt st.</t>
  </si>
  <si>
    <t>10661Axtell</t>
  </si>
  <si>
    <t>10661 Axtell st.</t>
  </si>
  <si>
    <t>10661Geil</t>
  </si>
  <si>
    <t>10661 Geil st.</t>
  </si>
  <si>
    <t>10661Haight</t>
  </si>
  <si>
    <t>10661 Haight st.</t>
  </si>
  <si>
    <t>10661Haight/B</t>
  </si>
  <si>
    <t>10661Seymour</t>
  </si>
  <si>
    <t>10661 Seymour st.</t>
  </si>
  <si>
    <t>10665Merritt</t>
  </si>
  <si>
    <t>10665 Merritt st.</t>
  </si>
  <si>
    <t>10670Blevins</t>
  </si>
  <si>
    <t>10670 Blevins st.</t>
  </si>
  <si>
    <t>10680Blevins</t>
  </si>
  <si>
    <t>10680 Blevins st.</t>
  </si>
  <si>
    <t>10680Geil</t>
  </si>
  <si>
    <t>10680 Geil st.</t>
  </si>
  <si>
    <t>10680Merritt</t>
  </si>
  <si>
    <t>10680 Merritt st.</t>
  </si>
  <si>
    <t>10681 Seymour S</t>
  </si>
  <si>
    <t>10681 Seymour St.</t>
  </si>
  <si>
    <t>10681Haight</t>
  </si>
  <si>
    <t>10681 Haight st.</t>
  </si>
  <si>
    <t>10685Merritt</t>
  </si>
  <si>
    <t>10685 Merritt st.</t>
  </si>
  <si>
    <t>10690Blevins</t>
  </si>
  <si>
    <t>10690 Blevins st.</t>
  </si>
  <si>
    <t>10699Geil</t>
  </si>
  <si>
    <t>10699 Geil st.</t>
  </si>
  <si>
    <t>10699Merritt-ma</t>
  </si>
  <si>
    <t>10699 Merritt st.</t>
  </si>
  <si>
    <t>10700 Axtell St</t>
  </si>
  <si>
    <t>10700 Axtell st.</t>
  </si>
  <si>
    <t>10700 Davis St.</t>
  </si>
  <si>
    <t>10700 Davis st.</t>
  </si>
  <si>
    <t>10700Blevins</t>
  </si>
  <si>
    <t>10700 Blevins st.</t>
  </si>
  <si>
    <t>10700Merritt</t>
  </si>
  <si>
    <t>10700 Merritt st.</t>
  </si>
  <si>
    <t>10700Seymour</t>
  </si>
  <si>
    <t>10700 Seymour st.</t>
  </si>
  <si>
    <t>10701 Davis St.</t>
  </si>
  <si>
    <t>10701 Davis st.</t>
  </si>
  <si>
    <t>10701 Seymour S</t>
  </si>
  <si>
    <t>10701 Seymour st.</t>
  </si>
  <si>
    <t>10701Castro</t>
  </si>
  <si>
    <t>10701 Castro So.</t>
  </si>
  <si>
    <t>10701Merritt</t>
  </si>
  <si>
    <t>10701 Merritt st.</t>
  </si>
  <si>
    <t>10709Merritt</t>
  </si>
  <si>
    <t>10709 Merritt st.</t>
  </si>
  <si>
    <t>10711Blevins</t>
  </si>
  <si>
    <t>10711 Blevins st.</t>
  </si>
  <si>
    <t>10711Merriitt</t>
  </si>
  <si>
    <t>10711 Merriitt st.</t>
  </si>
  <si>
    <t>10719Merritt</t>
  </si>
  <si>
    <t>10719 Merritt st.</t>
  </si>
  <si>
    <t>10720 Axtell St</t>
  </si>
  <si>
    <t>10720 Axtell st.</t>
  </si>
  <si>
    <t>10720 Davis St.</t>
  </si>
  <si>
    <t>10720 Davis st.</t>
  </si>
  <si>
    <t>10720 Haight St</t>
  </si>
  <si>
    <t>10720 Haight st.</t>
  </si>
  <si>
    <t>10720Blevins</t>
  </si>
  <si>
    <t>10720 Blevins st.</t>
  </si>
  <si>
    <t>10720Seymour</t>
  </si>
  <si>
    <t>10720 Seymour st.</t>
  </si>
  <si>
    <t>10721 Axtell St</t>
  </si>
  <si>
    <t>10721 Axtell st.</t>
  </si>
  <si>
    <t>10721 Davis St.</t>
  </si>
  <si>
    <t>10721 Davis st.</t>
  </si>
  <si>
    <t>10721 Haight St</t>
  </si>
  <si>
    <t>10721 Haight st.</t>
  </si>
  <si>
    <t>10721Blevins</t>
  </si>
  <si>
    <t>10721 Blevins st.</t>
  </si>
  <si>
    <t>2' of copper at corp stop.</t>
  </si>
  <si>
    <t>10728Merritt</t>
  </si>
  <si>
    <t>10728 Merritt st.</t>
  </si>
  <si>
    <t>10730Blevins</t>
  </si>
  <si>
    <t>10730 Blevins st.</t>
  </si>
  <si>
    <t>10731Blevins</t>
  </si>
  <si>
    <t>10731 Blevins st.</t>
  </si>
  <si>
    <t>10733-10729Merr</t>
  </si>
  <si>
    <t>10729 Merritt st.</t>
  </si>
  <si>
    <t>10733Merritt</t>
  </si>
  <si>
    <t>10733 Merritt st.</t>
  </si>
  <si>
    <t>10735oceanMist</t>
  </si>
  <si>
    <t>10735 oceanMist st.</t>
  </si>
  <si>
    <t>10735oceanMist.</t>
  </si>
  <si>
    <t>10737 Seymour S</t>
  </si>
  <si>
    <t>10737 Seymour st.</t>
  </si>
  <si>
    <t>10739 Seymour S</t>
  </si>
  <si>
    <t>10739 Seymour st.</t>
  </si>
  <si>
    <t>10739Merritt</t>
  </si>
  <si>
    <t>10739 Merritt st.</t>
  </si>
  <si>
    <t>10740 Davis St.</t>
  </si>
  <si>
    <t>10740 Davis st.</t>
  </si>
  <si>
    <t>10740 Haight St</t>
  </si>
  <si>
    <t>10740 Haight st.</t>
  </si>
  <si>
    <t>10740Blevins</t>
  </si>
  <si>
    <t>10740 Blevins st.</t>
  </si>
  <si>
    <t>10740Seymour</t>
  </si>
  <si>
    <t>10740 Seymour st.</t>
  </si>
  <si>
    <t>10741 Axtell St</t>
  </si>
  <si>
    <t>10741 Axtell st.</t>
  </si>
  <si>
    <t>10741 Haight St</t>
  </si>
  <si>
    <t>10741 Haight st.</t>
  </si>
  <si>
    <t>10741 Seymour st.</t>
  </si>
  <si>
    <t>10741Blevins</t>
  </si>
  <si>
    <t>10741 Blevins st.</t>
  </si>
  <si>
    <t>10749Merritt</t>
  </si>
  <si>
    <t>10749 Merritt st.</t>
  </si>
  <si>
    <t>10750Blevins</t>
  </si>
  <si>
    <t>10750 Blevins st.</t>
  </si>
  <si>
    <t>10750Geil</t>
  </si>
  <si>
    <t>10750 Geil Si.</t>
  </si>
  <si>
    <t>10750Merritt</t>
  </si>
  <si>
    <t>10750 Merritt st.</t>
  </si>
  <si>
    <t>10751Blevins</t>
  </si>
  <si>
    <t>10751 Blevins st.</t>
  </si>
  <si>
    <t>10757Seymour</t>
  </si>
  <si>
    <t>10757 Seymour st.</t>
  </si>
  <si>
    <t>10759Seymour</t>
  </si>
  <si>
    <t>10759 Seymour st.</t>
  </si>
  <si>
    <t>10760 Axtell St</t>
  </si>
  <si>
    <t>10760 Axtell st.</t>
  </si>
  <si>
    <t>10760 Haight St</t>
  </si>
  <si>
    <t>10760 Haight st.</t>
  </si>
  <si>
    <t>10760Blevins</t>
  </si>
  <si>
    <t>10760 Blevins st.</t>
  </si>
  <si>
    <t>10760Seymour</t>
  </si>
  <si>
    <t>10760 Seymour st.</t>
  </si>
  <si>
    <t>10761 Haight St</t>
  </si>
  <si>
    <t>10761 Haight st.</t>
  </si>
  <si>
    <t>10761Blevins</t>
  </si>
  <si>
    <t>10761 Blevins st.</t>
  </si>
  <si>
    <t>10761Seymour</t>
  </si>
  <si>
    <t>10761 Seymour st.</t>
  </si>
  <si>
    <t>10763 Axtell St</t>
  </si>
  <si>
    <t>10763 Axtell st.</t>
  </si>
  <si>
    <t>10765Merritt</t>
  </si>
  <si>
    <t>10765 Merritt st.</t>
  </si>
  <si>
    <t>10768Merritt</t>
  </si>
  <si>
    <t>10768 Merritt st.</t>
  </si>
  <si>
    <t>On PVC. Replaced 3' with copper.</t>
  </si>
  <si>
    <t>10771Blevins</t>
  </si>
  <si>
    <t>10771 Blevins st.</t>
  </si>
  <si>
    <t>10778oceanMist.</t>
  </si>
  <si>
    <t>10778  ocean Mist Pkwy</t>
  </si>
  <si>
    <t>10780 Axtell St</t>
  </si>
  <si>
    <t>10780 Axtell st.</t>
  </si>
  <si>
    <t>10780 Davis St.</t>
  </si>
  <si>
    <t>10780 Davis st.</t>
  </si>
  <si>
    <t>1" pvc at middle and 3/4" copper at curb stop.</t>
  </si>
  <si>
    <t>10780 Haight St</t>
  </si>
  <si>
    <t>10780 Haight st.</t>
  </si>
  <si>
    <t>10780McDougall</t>
  </si>
  <si>
    <t>10780 McDougall st</t>
  </si>
  <si>
    <t>10780Seymour</t>
  </si>
  <si>
    <t>10780 Seymour st.</t>
  </si>
  <si>
    <t>10781 Axtell St</t>
  </si>
  <si>
    <t>10781 Axtell st.</t>
  </si>
  <si>
    <t>10781 Haight St</t>
  </si>
  <si>
    <t>10781 Haight st.</t>
  </si>
  <si>
    <t>10781Blevins</t>
  </si>
  <si>
    <t>10781 Blevins Sn.</t>
  </si>
  <si>
    <t>10781Geil</t>
  </si>
  <si>
    <t>10781 Geil st.</t>
  </si>
  <si>
    <t>10784Merritt/A</t>
  </si>
  <si>
    <t>10784 Merritt st.</t>
  </si>
  <si>
    <t>10784Merritt/B</t>
  </si>
  <si>
    <t>10784Merritt/C</t>
  </si>
  <si>
    <t>10795Seymour</t>
  </si>
  <si>
    <t>10795 Seymour Su.</t>
  </si>
  <si>
    <t>10799 Seymour S</t>
  </si>
  <si>
    <t>10799 Seymour st.</t>
  </si>
  <si>
    <t>10799Geil</t>
  </si>
  <si>
    <t>10799 Geil st.</t>
  </si>
  <si>
    <t>10799Merritt</t>
  </si>
  <si>
    <t>10799 Merritt st.</t>
  </si>
  <si>
    <t>10800Geil</t>
  </si>
  <si>
    <t>10800 Geil st.</t>
  </si>
  <si>
    <t>10800McDougall</t>
  </si>
  <si>
    <t>10800 McDougall st</t>
  </si>
  <si>
    <t>10800oceanmist</t>
  </si>
  <si>
    <t>10800 ocean mist pkwy</t>
  </si>
  <si>
    <t>10800Seymour</t>
  </si>
  <si>
    <t>10800 Seymour st.</t>
  </si>
  <si>
    <t>nO</t>
  </si>
  <si>
    <t>10801 Axtell St</t>
  </si>
  <si>
    <t>10801 Axtell st.</t>
  </si>
  <si>
    <t>10801 Davis St.</t>
  </si>
  <si>
    <t>10801 Davis st.</t>
  </si>
  <si>
    <t>10801 Haight St</t>
  </si>
  <si>
    <t>10801 Haight st.</t>
  </si>
  <si>
    <t>10801Geil</t>
  </si>
  <si>
    <t>10801 Geil st.</t>
  </si>
  <si>
    <t>10815OceanMist.</t>
  </si>
  <si>
    <t>10815 OceanMist st.</t>
  </si>
  <si>
    <t>10820 Axtell St</t>
  </si>
  <si>
    <t>10820 Axtell st.</t>
  </si>
  <si>
    <t>10820 Davis St.</t>
  </si>
  <si>
    <t>10820 Davis st.</t>
  </si>
  <si>
    <t>10820 Haight St</t>
  </si>
  <si>
    <t>10820 Haight st.</t>
  </si>
  <si>
    <t>10820Geil</t>
  </si>
  <si>
    <t>10820 Geil st.</t>
  </si>
  <si>
    <t>10820Pomber</t>
  </si>
  <si>
    <t>10820 Pomber st.</t>
  </si>
  <si>
    <t>10821 Axtell St</t>
  </si>
  <si>
    <t>10821 Axtell st.</t>
  </si>
  <si>
    <t>10821 Davis St.</t>
  </si>
  <si>
    <t>10821 Davis st.</t>
  </si>
  <si>
    <t>10821 Haight St</t>
  </si>
  <si>
    <t>10821 Haight st.</t>
  </si>
  <si>
    <t>10821Geil</t>
  </si>
  <si>
    <t>10821 Geil st.</t>
  </si>
  <si>
    <t>10821Phillips</t>
  </si>
  <si>
    <t>10821 Phillips st.</t>
  </si>
  <si>
    <t>10825Seymour</t>
  </si>
  <si>
    <t>10825 Seymour st.</t>
  </si>
  <si>
    <t>10830Merritt/5</t>
  </si>
  <si>
    <t>10830 Merritt st.</t>
  </si>
  <si>
    <t>10838 Ocean Mist pkwy</t>
  </si>
  <si>
    <t>Inactive</t>
  </si>
  <si>
    <t>10840 Axtell St</t>
  </si>
  <si>
    <t>10840 Axtell st.</t>
  </si>
  <si>
    <t>10840 Davis St.</t>
  </si>
  <si>
    <t>10840 Davis st.</t>
  </si>
  <si>
    <t>10840 Haight St</t>
  </si>
  <si>
    <t>10840 Haight st.</t>
  </si>
  <si>
    <t>10840Geil</t>
  </si>
  <si>
    <t>10840 Geil st.</t>
  </si>
  <si>
    <t>10840Pomber</t>
  </si>
  <si>
    <t>10840 Pomber st.</t>
  </si>
  <si>
    <t>10840Seymour</t>
  </si>
  <si>
    <t>10840 Seymour st.</t>
  </si>
  <si>
    <t>10841 Axtell St</t>
  </si>
  <si>
    <t>10841 Axtell st.</t>
  </si>
  <si>
    <t>10841 Davis St.</t>
  </si>
  <si>
    <t>10841 Davis st.</t>
  </si>
  <si>
    <t>10841 Haight St</t>
  </si>
  <si>
    <t>10841 Haight st.</t>
  </si>
  <si>
    <t>10841Geil</t>
  </si>
  <si>
    <t>10841 Geil st.</t>
  </si>
  <si>
    <t>10841Pomber</t>
  </si>
  <si>
    <t>10841 Pomber st.</t>
  </si>
  <si>
    <t>10845Seymour</t>
  </si>
  <si>
    <t>10845 Seymour st.</t>
  </si>
  <si>
    <t>10855 ocean Mist Pkwy</t>
  </si>
  <si>
    <t>Non-Lead - other</t>
  </si>
  <si>
    <t>10860 Axtell St</t>
  </si>
  <si>
    <t>10860 Axtell st.</t>
  </si>
  <si>
    <t>10860 Davis St.</t>
  </si>
  <si>
    <t>10860 Davis st.</t>
  </si>
  <si>
    <t>10860 Haight St</t>
  </si>
  <si>
    <t>10860 Haight st.</t>
  </si>
  <si>
    <t>10860Geil</t>
  </si>
  <si>
    <t>10860 Geil st.</t>
  </si>
  <si>
    <t>10860Merritt</t>
  </si>
  <si>
    <t>10860 Merritt St.</t>
  </si>
  <si>
    <t>10860Merritt.Cy</t>
  </si>
  <si>
    <t>10860 Cynara St.</t>
  </si>
  <si>
    <t>10860Phillips</t>
  </si>
  <si>
    <t>10860 Phillips st.</t>
  </si>
  <si>
    <t>10860Pomber</t>
  </si>
  <si>
    <t>10860 Pomber st.</t>
  </si>
  <si>
    <t>10860Seymour</t>
  </si>
  <si>
    <t>10860 Seymour st.</t>
  </si>
  <si>
    <t>10861 Axtell St</t>
  </si>
  <si>
    <t>10861 Axtell st.</t>
  </si>
  <si>
    <t>10861 Davis St.</t>
  </si>
  <si>
    <t>10861 Davis st.</t>
  </si>
  <si>
    <t>10861 Haight St</t>
  </si>
  <si>
    <t>10861 Haight st.</t>
  </si>
  <si>
    <t>10861Geil</t>
  </si>
  <si>
    <t>10861 Geil st.</t>
  </si>
  <si>
    <t>10864Merritt</t>
  </si>
  <si>
    <t>10864 Merritt St.</t>
  </si>
  <si>
    <t>10865Merritt</t>
  </si>
  <si>
    <t>10865 Merritt St.</t>
  </si>
  <si>
    <t>10885 Merritt St.</t>
  </si>
  <si>
    <t xml:space="preserve"> House</t>
  </si>
  <si>
    <t>10868Merritt</t>
  </si>
  <si>
    <t>10868 Merritt St.</t>
  </si>
  <si>
    <t>10870 Axtell St</t>
  </si>
  <si>
    <t>10870 Axtell st.</t>
  </si>
  <si>
    <t>10880 Axtell St</t>
  </si>
  <si>
    <t>10880 Axtell st.</t>
  </si>
  <si>
    <t>10880 Davis St.</t>
  </si>
  <si>
    <t>10880 Davis st.</t>
  </si>
  <si>
    <t>10880Pomber</t>
  </si>
  <si>
    <t>10880 Pomber st.</t>
  </si>
  <si>
    <t>10881 Axtell St</t>
  </si>
  <si>
    <t>10881 Axtell st.</t>
  </si>
  <si>
    <t>10881 Davis St.</t>
  </si>
  <si>
    <t>10881 Davis st.</t>
  </si>
  <si>
    <t>10881 Haight St</t>
  </si>
  <si>
    <t>10881 Haight st.</t>
  </si>
  <si>
    <t>10881Pomber</t>
  </si>
  <si>
    <t>10881 Pomber st.</t>
  </si>
  <si>
    <t>10885Seymour</t>
  </si>
  <si>
    <t>10885 Seymour st.</t>
  </si>
  <si>
    <t>10889McDougall</t>
  </si>
  <si>
    <t>10889 McDougall st.</t>
  </si>
  <si>
    <t>10890 Axtell St</t>
  </si>
  <si>
    <t>10890 Axtell st.</t>
  </si>
  <si>
    <t>10890 Oak</t>
  </si>
  <si>
    <t>10890 Oak st.</t>
  </si>
  <si>
    <t>10891 Axtell St</t>
  </si>
  <si>
    <t>10891 Axtell st.</t>
  </si>
  <si>
    <t>10891 Davis St.</t>
  </si>
  <si>
    <t>10891 Davis st.</t>
  </si>
  <si>
    <t>10898Geil</t>
  </si>
  <si>
    <t>10898 Geil st.</t>
  </si>
  <si>
    <t>10898Merritt</t>
  </si>
  <si>
    <t>10898 Merritt st.</t>
  </si>
  <si>
    <t>10898Oak</t>
  </si>
  <si>
    <t>10898 Oak st.</t>
  </si>
  <si>
    <t>10898Pomber</t>
  </si>
  <si>
    <t>10898 Pomber st.</t>
  </si>
  <si>
    <t>10899 Geil St.</t>
  </si>
  <si>
    <t>10899 Geil st.</t>
  </si>
  <si>
    <t>10899 Haight St</t>
  </si>
  <si>
    <t>10899 Haight st.</t>
  </si>
  <si>
    <t>10899Cypress.ci</t>
  </si>
  <si>
    <t>10899 Cypress st.</t>
  </si>
  <si>
    <t>10899Oak</t>
  </si>
  <si>
    <t>10899 Oak st.</t>
  </si>
  <si>
    <t>10899Palm</t>
  </si>
  <si>
    <t>10899 Palm st.</t>
  </si>
  <si>
    <t>10899Seymour</t>
  </si>
  <si>
    <t>10899 Seymour st.</t>
  </si>
  <si>
    <t>10900 Davis St.</t>
  </si>
  <si>
    <t>10900 Davis st.</t>
  </si>
  <si>
    <t>10900 Haight St</t>
  </si>
  <si>
    <t>10900 Haight st.</t>
  </si>
  <si>
    <t>10900 Oak</t>
  </si>
  <si>
    <t>10900 Oak st.</t>
  </si>
  <si>
    <t>10900Crane</t>
  </si>
  <si>
    <t>10900 Crane st.</t>
  </si>
  <si>
    <t>10900Geil</t>
  </si>
  <si>
    <t>10900 Geil st.</t>
  </si>
  <si>
    <t>10900Merritt</t>
  </si>
  <si>
    <t>10900 Merritt st.</t>
  </si>
  <si>
    <t>10900Pomber</t>
  </si>
  <si>
    <t>10900 Pomber st.</t>
  </si>
  <si>
    <t>10901 Haight St</t>
  </si>
  <si>
    <t>10901 Haight st.</t>
  </si>
  <si>
    <t>10901 Oak St.</t>
  </si>
  <si>
    <t>10901 Oak st.</t>
  </si>
  <si>
    <t>10901Geil</t>
  </si>
  <si>
    <t>10901 Geil st.</t>
  </si>
  <si>
    <t>10901Palm</t>
  </si>
  <si>
    <t>10901 Palm st.</t>
  </si>
  <si>
    <t>10901Pomber</t>
  </si>
  <si>
    <t>10901 Pomber st.</t>
  </si>
  <si>
    <t>10901Seymour</t>
  </si>
  <si>
    <t>10901 Seymour st.</t>
  </si>
  <si>
    <t>10902Palm</t>
  </si>
  <si>
    <t>10902 Palm st.</t>
  </si>
  <si>
    <t>10902Speegle</t>
  </si>
  <si>
    <t>10902 Speegle st.</t>
  </si>
  <si>
    <t>10904OAK</t>
  </si>
  <si>
    <t>10904 OAK st.</t>
  </si>
  <si>
    <t>10910 Davis St.</t>
  </si>
  <si>
    <t>10910 Davis st.</t>
  </si>
  <si>
    <t>10920 Axtell St</t>
  </si>
  <si>
    <t>10920 Axtell st.</t>
  </si>
  <si>
    <t>10920 Davis St.</t>
  </si>
  <si>
    <t>10920 Davis st.</t>
  </si>
  <si>
    <t>10920 Haight St</t>
  </si>
  <si>
    <t>10920 Haight st.</t>
  </si>
  <si>
    <t xml:space="preserve">10920 Geil st </t>
  </si>
  <si>
    <t>10920 Geil st.</t>
  </si>
  <si>
    <t>10920 Pomber st</t>
  </si>
  <si>
    <t>10920 Pomber st.</t>
  </si>
  <si>
    <t>10921 Axtell St</t>
  </si>
  <si>
    <t>10921 Axtell st.</t>
  </si>
  <si>
    <t>10921 Haight St</t>
  </si>
  <si>
    <t>10921 Haight st.</t>
  </si>
  <si>
    <t>10921 Pomber st</t>
  </si>
  <si>
    <t>10921 Pomber st.</t>
  </si>
  <si>
    <t>10923Geil</t>
  </si>
  <si>
    <t>10923 Geil st.</t>
  </si>
  <si>
    <t>10940 Axtell St</t>
  </si>
  <si>
    <t>10940 Axtell st.</t>
  </si>
  <si>
    <t>10940 Davis St.</t>
  </si>
  <si>
    <t>10940 Davis st.</t>
  </si>
  <si>
    <t>10940 Haight St</t>
  </si>
  <si>
    <t>10940 Haight st.</t>
  </si>
  <si>
    <t>10940Geil</t>
  </si>
  <si>
    <t>10940 Geil st.</t>
  </si>
  <si>
    <t>10940McDougall</t>
  </si>
  <si>
    <t>10940 McDougall st.</t>
  </si>
  <si>
    <t>10940Pomber</t>
  </si>
  <si>
    <t>10940 Pomber st.</t>
  </si>
  <si>
    <t>10940Seymour</t>
  </si>
  <si>
    <t>10940 Seymour st.</t>
  </si>
  <si>
    <t>10941 Axtell St</t>
  </si>
  <si>
    <t>10941 Axtell st.</t>
  </si>
  <si>
    <t>10941 Haight St</t>
  </si>
  <si>
    <t>10941 Haight st.</t>
  </si>
  <si>
    <t>10941Pomber</t>
  </si>
  <si>
    <t>10941 Pomber st.</t>
  </si>
  <si>
    <t>10941Seymour</t>
  </si>
  <si>
    <t>10941 Seymour st.</t>
  </si>
  <si>
    <t>10957Crane</t>
  </si>
  <si>
    <t>10957 Crane st.</t>
  </si>
  <si>
    <t>10960 Axtell St</t>
  </si>
  <si>
    <t>10960 Axtell st.</t>
  </si>
  <si>
    <t>10960McDougall</t>
  </si>
  <si>
    <t>10960 McDougall st.</t>
  </si>
  <si>
    <t>10960Pomber</t>
  </si>
  <si>
    <t>10960 Pomber st.</t>
  </si>
  <si>
    <t>10960Seymour</t>
  </si>
  <si>
    <t>10960 Seymour st.</t>
  </si>
  <si>
    <t>10961 Axtell St</t>
  </si>
  <si>
    <t>10961 Axtell st.</t>
  </si>
  <si>
    <t>10961 Haight St</t>
  </si>
  <si>
    <t>10961 Haight st.</t>
  </si>
  <si>
    <t>PVC from saddle to half way.</t>
  </si>
  <si>
    <t>10961Geil</t>
  </si>
  <si>
    <t>10961 Geil st.</t>
  </si>
  <si>
    <t>10961McDougall</t>
  </si>
  <si>
    <t>10961 McDougall st.</t>
  </si>
  <si>
    <t>10961Merritt</t>
  </si>
  <si>
    <t>10961 Merritt st.</t>
  </si>
  <si>
    <t>10961Pomber</t>
  </si>
  <si>
    <t>10961 Pomber st.</t>
  </si>
  <si>
    <t>10970Crane</t>
  </si>
  <si>
    <t>10970 Crane st.</t>
  </si>
  <si>
    <t>10980 Axtell St</t>
  </si>
  <si>
    <t>10980 Axtell st.</t>
  </si>
  <si>
    <t>10980 Davis St.</t>
  </si>
  <si>
    <t>10980 Davis st.</t>
  </si>
  <si>
    <t>10980Seymour</t>
  </si>
  <si>
    <t>10980 Seymour st.</t>
  </si>
  <si>
    <t>10981 Axtell St</t>
  </si>
  <si>
    <t>10981 Axtell st.</t>
  </si>
  <si>
    <t>10981 Davis St.</t>
  </si>
  <si>
    <t>10981 Davis st.</t>
  </si>
  <si>
    <t>10981 Haight St</t>
  </si>
  <si>
    <t>10981 Haight st.</t>
  </si>
  <si>
    <t>10981McDougall</t>
  </si>
  <si>
    <t>10981 McDougall st.</t>
  </si>
  <si>
    <t>10990Seymour</t>
  </si>
  <si>
    <t>10990 Seymour st.</t>
  </si>
  <si>
    <t>10997Seymour</t>
  </si>
  <si>
    <t>10997 Seymour st.</t>
  </si>
  <si>
    <t>10998 Oak</t>
  </si>
  <si>
    <t>10998 Oak st.</t>
  </si>
  <si>
    <t>10999Palm</t>
  </si>
  <si>
    <t>10999 Palm st.</t>
  </si>
  <si>
    <t>10999Pomber</t>
  </si>
  <si>
    <t>10999 Pomber st.</t>
  </si>
  <si>
    <t>11000Blackie</t>
  </si>
  <si>
    <t>11000 Blackie st.</t>
  </si>
  <si>
    <t>11001 Davis St.</t>
  </si>
  <si>
    <t>11001 Davis st.</t>
  </si>
  <si>
    <t>11001Blackie</t>
  </si>
  <si>
    <t>11001 Blackie st.</t>
  </si>
  <si>
    <t>11001McDougall</t>
  </si>
  <si>
    <t>11001 McDougall St.</t>
  </si>
  <si>
    <t>11001McDougall/</t>
  </si>
  <si>
    <t>11001 McDougall st</t>
  </si>
  <si>
    <t>11002Geil</t>
  </si>
  <si>
    <t>11002 Geil st.</t>
  </si>
  <si>
    <t>11002McDougall</t>
  </si>
  <si>
    <t>11002 McDougall st.</t>
  </si>
  <si>
    <t>11002Pomber</t>
  </si>
  <si>
    <t>11002 Pomber st.</t>
  </si>
  <si>
    <t>11002Seymour</t>
  </si>
  <si>
    <t>11002 Seymour st.</t>
  </si>
  <si>
    <t>11005Comm/WL</t>
  </si>
  <si>
    <t>11005 Comm st.</t>
  </si>
  <si>
    <t>manifold to 2 1" laterals.</t>
  </si>
  <si>
    <t>11010McDougall</t>
  </si>
  <si>
    <t>11010 McDougall St.</t>
  </si>
  <si>
    <t>11011McDougall</t>
  </si>
  <si>
    <t>11011 McDougall st.</t>
  </si>
  <si>
    <t>11011Pomber</t>
  </si>
  <si>
    <t>11011 Pomber st.</t>
  </si>
  <si>
    <t>11020Commercial</t>
  </si>
  <si>
    <t>11020 Commercial st.</t>
  </si>
  <si>
    <t>11020Mead</t>
  </si>
  <si>
    <t>11020 Mead st.</t>
  </si>
  <si>
    <t>10351 Building</t>
  </si>
  <si>
    <t>11020Merritt</t>
  </si>
  <si>
    <t>11020 Merritt st.</t>
  </si>
  <si>
    <t>11020Pomber</t>
  </si>
  <si>
    <t>11020 Pomber st.</t>
  </si>
  <si>
    <t>11020Preston</t>
  </si>
  <si>
    <t>11020 Preston st.</t>
  </si>
  <si>
    <t>11021Geil</t>
  </si>
  <si>
    <t>11021 Geil st.</t>
  </si>
  <si>
    <t>11021Haight</t>
  </si>
  <si>
    <t>11021 Haight St.</t>
  </si>
  <si>
    <t>11023Haight</t>
  </si>
  <si>
    <t>11023 Haight St.</t>
  </si>
  <si>
    <t>11023Seymour</t>
  </si>
  <si>
    <t>11023 Seymour st.</t>
  </si>
  <si>
    <t xml:space="preserve">11025-50Axtell </t>
  </si>
  <si>
    <t>11025 Axtell st.</t>
  </si>
  <si>
    <t>11025Commercial</t>
  </si>
  <si>
    <t>11025 Commercial st.</t>
  </si>
  <si>
    <t>11025Haight</t>
  </si>
  <si>
    <t>11025 Haight St.</t>
  </si>
  <si>
    <t>11040 Haight St</t>
  </si>
  <si>
    <t>11040 Haight st.</t>
  </si>
  <si>
    <t>11040Geil</t>
  </si>
  <si>
    <t>11040 Geil st.</t>
  </si>
  <si>
    <t>11040Merritt</t>
  </si>
  <si>
    <t>11040 Merritt st.</t>
  </si>
  <si>
    <t>11040Seymour</t>
  </si>
  <si>
    <t>11040 Seymour st.</t>
  </si>
  <si>
    <t>11041 Haight St</t>
  </si>
  <si>
    <t>11041 Haight st.</t>
  </si>
  <si>
    <t>11041 Salinas S</t>
  </si>
  <si>
    <t>11041 Salinas st.</t>
  </si>
  <si>
    <t>11041Geil</t>
  </si>
  <si>
    <t>11041 Geil Si.</t>
  </si>
  <si>
    <t>11041Merritt</t>
  </si>
  <si>
    <t>11041 Merritt st.</t>
  </si>
  <si>
    <t>11041Union</t>
  </si>
  <si>
    <t>11041 Union st.</t>
  </si>
  <si>
    <t>11045commercial</t>
  </si>
  <si>
    <t>11045 commercial Pkwy</t>
  </si>
  <si>
    <t xml:space="preserve">11050-54Axtell </t>
  </si>
  <si>
    <t>11050 Axtell st.</t>
  </si>
  <si>
    <t>11054 Axtell st.</t>
  </si>
  <si>
    <t>11050Preston</t>
  </si>
  <si>
    <t>11050 Preston st.</t>
  </si>
  <si>
    <t>11060Commercial</t>
  </si>
  <si>
    <t>11060 Commercial Pkwy</t>
  </si>
  <si>
    <t>11060Rico</t>
  </si>
  <si>
    <t>11060 Rico st.</t>
  </si>
  <si>
    <t>11060Seymour</t>
  </si>
  <si>
    <t>11060 Seymour st.</t>
  </si>
  <si>
    <t>11060Washington</t>
  </si>
  <si>
    <t>11060 Washingtong st.</t>
  </si>
  <si>
    <t>11061 Salinas S</t>
  </si>
  <si>
    <t>11061 Salinas st.</t>
  </si>
  <si>
    <t>11061Geil</t>
  </si>
  <si>
    <t>11061 Geil st.</t>
  </si>
  <si>
    <t>11061McDougall</t>
  </si>
  <si>
    <t>11061 McDougall st.</t>
  </si>
  <si>
    <t>11061Seymour</t>
  </si>
  <si>
    <t>11061 Seymour st.</t>
  </si>
  <si>
    <t>11065 Axtell St</t>
  </si>
  <si>
    <t>11065 Axtell st.</t>
  </si>
  <si>
    <t>11065Commercial</t>
  </si>
  <si>
    <t>11065 Commercial Pkwy</t>
  </si>
  <si>
    <t>11071Poole</t>
  </si>
  <si>
    <t>11071 Poole st.</t>
  </si>
  <si>
    <t>1' copper @ corp, 3ft copper @ curb. Thin irrigation pvc.</t>
  </si>
  <si>
    <t>11080 Haight St</t>
  </si>
  <si>
    <t>11080 Haight st.</t>
  </si>
  <si>
    <t>11080 McDougall</t>
  </si>
  <si>
    <t>11080 McDougall St.</t>
  </si>
  <si>
    <t>11080Commercial</t>
  </si>
  <si>
    <t>11080 Commercial Pkwy</t>
  </si>
  <si>
    <t>11080Cooper</t>
  </si>
  <si>
    <t>11080 Cooper st.</t>
  </si>
  <si>
    <t>11080Crane</t>
  </si>
  <si>
    <t>11080 Crane st.</t>
  </si>
  <si>
    <t>Flared at corp stop.</t>
  </si>
  <si>
    <t>11080Rico</t>
  </si>
  <si>
    <t>11080 Rico st.</t>
  </si>
  <si>
    <t>11080Washington</t>
  </si>
  <si>
    <t>11080 Washington st.</t>
  </si>
  <si>
    <t>1' copper rest is pvc.</t>
  </si>
  <si>
    <t>11081 Haight St</t>
  </si>
  <si>
    <t>11081 Haight st.</t>
  </si>
  <si>
    <t>11081McDougall</t>
  </si>
  <si>
    <t>11081 McDougall st.</t>
  </si>
  <si>
    <t>11081Merritt</t>
  </si>
  <si>
    <t>11081 Merritt st.</t>
  </si>
  <si>
    <t>11081Seymour</t>
  </si>
  <si>
    <t>11081 Seymour st.</t>
  </si>
  <si>
    <t>11084Wood</t>
  </si>
  <si>
    <t>11084 Wood st.</t>
  </si>
  <si>
    <t>11085 Haight St</t>
  </si>
  <si>
    <t>11085 Haight st.</t>
  </si>
  <si>
    <t>11085Commercial</t>
  </si>
  <si>
    <t>11085 Commercial Pkwy</t>
  </si>
  <si>
    <t>11090 Haight St</t>
  </si>
  <si>
    <t>11090 Haight st.</t>
  </si>
  <si>
    <t>REPAIR</t>
  </si>
  <si>
    <t>11090 McDougall</t>
  </si>
  <si>
    <t>11090 McDougall St.</t>
  </si>
  <si>
    <t>11090Sanchez</t>
  </si>
  <si>
    <t>11090 Sanchez st.</t>
  </si>
  <si>
    <t>11092Wood</t>
  </si>
  <si>
    <t>11092 Wood st.</t>
  </si>
  <si>
    <t>11097Mead</t>
  </si>
  <si>
    <t>11097 Mead st.</t>
  </si>
  <si>
    <t>11098Merritt</t>
  </si>
  <si>
    <t>11098 Merritt st.</t>
  </si>
  <si>
    <t>11098Preston</t>
  </si>
  <si>
    <t>11098 Preston st.</t>
  </si>
  <si>
    <t>REPLACED</t>
  </si>
  <si>
    <t>11098Washington</t>
  </si>
  <si>
    <t>11098 Washington st.</t>
  </si>
  <si>
    <t>11098Wood</t>
  </si>
  <si>
    <t>11098 Wood st.</t>
  </si>
  <si>
    <t>11099 Salinas st.</t>
  </si>
  <si>
    <t>11099Blackie</t>
  </si>
  <si>
    <t>11099 Blackie st.</t>
  </si>
  <si>
    <t>11099McDougall</t>
  </si>
  <si>
    <t>11099 McDougall st.</t>
  </si>
  <si>
    <t>11099Mead</t>
  </si>
  <si>
    <t>11099 Mead st.</t>
  </si>
  <si>
    <t>11099Merritt</t>
  </si>
  <si>
    <t>11099 Merritt st.</t>
  </si>
  <si>
    <t>11099Poole</t>
  </si>
  <si>
    <t>11099 Poole st.</t>
  </si>
  <si>
    <t>11081Preston</t>
  </si>
  <si>
    <t>11041 Preston St.</t>
  </si>
  <si>
    <t>11061 Preston St.</t>
  </si>
  <si>
    <t>11081 Preston St.</t>
  </si>
  <si>
    <t>11099Sanchez/A</t>
  </si>
  <si>
    <t>11099 Sanchez st.</t>
  </si>
  <si>
    <t>11099Sanchez/C</t>
  </si>
  <si>
    <t xml:space="preserve">C </t>
  </si>
  <si>
    <t>11099Wood</t>
  </si>
  <si>
    <t>11099 Wood st.</t>
  </si>
  <si>
    <t>11100 Merritt S</t>
  </si>
  <si>
    <t>11100 Merritt st.</t>
  </si>
  <si>
    <t>11100Cooper</t>
  </si>
  <si>
    <t>11100 Cooper st.</t>
  </si>
  <si>
    <t>11100Monterey</t>
  </si>
  <si>
    <t>11100 Monterey st.</t>
  </si>
  <si>
    <t>North Building</t>
  </si>
  <si>
    <t>South Building</t>
  </si>
  <si>
    <t>11100Rico</t>
  </si>
  <si>
    <t>11100 Rico st.</t>
  </si>
  <si>
    <t>11100Wood</t>
  </si>
  <si>
    <t>11100 Wood st.</t>
  </si>
  <si>
    <t>11101Monterey 1</t>
  </si>
  <si>
    <t>11101 Monterey st.</t>
  </si>
  <si>
    <t>11101Poole</t>
  </si>
  <si>
    <t>11101 Poole st.</t>
  </si>
  <si>
    <t>11101Walsh</t>
  </si>
  <si>
    <t>11101 Walsh st.</t>
  </si>
  <si>
    <t>11105Commercial</t>
  </si>
  <si>
    <t>11105 Commercial st.</t>
  </si>
  <si>
    <t>11110Union Cir.</t>
  </si>
  <si>
    <t>11110 Union st.</t>
  </si>
  <si>
    <t>11111Seymour</t>
  </si>
  <si>
    <t>11111 Seymour st.</t>
  </si>
  <si>
    <t>11115Geil</t>
  </si>
  <si>
    <t>11115 Geil st.</t>
  </si>
  <si>
    <t>11125Union Cir.</t>
  </si>
  <si>
    <t>11115 Union Cir.</t>
  </si>
  <si>
    <t>11120 Commercia</t>
  </si>
  <si>
    <t>11120 Commercial Pkwy</t>
  </si>
  <si>
    <t>11120Cooper</t>
  </si>
  <si>
    <t>11120 Cooper st.</t>
  </si>
  <si>
    <t>11120Haight</t>
  </si>
  <si>
    <t>11120 Haight st.</t>
  </si>
  <si>
    <t>11120Mead</t>
  </si>
  <si>
    <t>11120 Mead st.</t>
  </si>
  <si>
    <t>11120Union Cir.</t>
  </si>
  <si>
    <t>11120 Union st.</t>
  </si>
  <si>
    <t>11121 Salinas S</t>
  </si>
  <si>
    <t>11121 Salinas st.</t>
  </si>
  <si>
    <t>11121Axtell St.</t>
  </si>
  <si>
    <t>11121 Axtell st.</t>
  </si>
  <si>
    <t>11121Cooper</t>
  </si>
  <si>
    <t>11121 Cooper st.</t>
  </si>
  <si>
    <t>11121Rico</t>
  </si>
  <si>
    <t>11121 Rico st.</t>
  </si>
  <si>
    <t>11125Commercial</t>
  </si>
  <si>
    <t>11125 Commercial Pkwy</t>
  </si>
  <si>
    <t>11125 Union st.</t>
  </si>
  <si>
    <t>11130Union Cir.</t>
  </si>
  <si>
    <t>11130 Union st.</t>
  </si>
  <si>
    <t>11131Axtell St.</t>
  </si>
  <si>
    <t>11131 Axtell st.</t>
  </si>
  <si>
    <t>11140 Pajaro St</t>
  </si>
  <si>
    <t>11140 Pajaro st.</t>
  </si>
  <si>
    <t>11140 Speegle S</t>
  </si>
  <si>
    <t>11140 Speegle st.</t>
  </si>
  <si>
    <t>11140-10801-108</t>
  </si>
  <si>
    <t>11140 Crane St.</t>
  </si>
  <si>
    <t>10801 McDougall st</t>
  </si>
  <si>
    <t>11140Mead</t>
  </si>
  <si>
    <t>11140 Mead st.</t>
  </si>
  <si>
    <t>11140Preston</t>
  </si>
  <si>
    <t>11140 Preston st.</t>
  </si>
  <si>
    <t>Church Building</t>
  </si>
  <si>
    <t>Ofiice - House</t>
  </si>
  <si>
    <t>11140Rico</t>
  </si>
  <si>
    <t>11140 Rico st.</t>
  </si>
  <si>
    <t>Replaced .</t>
  </si>
  <si>
    <t>11140Sanchez</t>
  </si>
  <si>
    <t>11140 Sanchez st.</t>
  </si>
  <si>
    <t>11140Washington</t>
  </si>
  <si>
    <t>11140 Washington st.</t>
  </si>
  <si>
    <t>11141 Speegle S</t>
  </si>
  <si>
    <t>11141 Speegle st.</t>
  </si>
  <si>
    <t>11141Axtell St.</t>
  </si>
  <si>
    <t>11141 Axtell st.</t>
  </si>
  <si>
    <t>11141Cooper</t>
  </si>
  <si>
    <t>11141 Cooper st.</t>
  </si>
  <si>
    <t>11141Mead</t>
  </si>
  <si>
    <t>11141 Mead st.</t>
  </si>
  <si>
    <t>11141Poole</t>
  </si>
  <si>
    <t>11141 Poole st.</t>
  </si>
  <si>
    <t>11141Rico</t>
  </si>
  <si>
    <t>11141 Rico st.</t>
  </si>
  <si>
    <t>11141Seymour</t>
  </si>
  <si>
    <t>11141 Seymour st.</t>
  </si>
  <si>
    <t>11142Rico</t>
  </si>
  <si>
    <t>11142 Rico st.</t>
  </si>
  <si>
    <t>11145Commercial</t>
  </si>
  <si>
    <t>11145 Commercial Pkwy.</t>
  </si>
  <si>
    <t>11150UnionCir</t>
  </si>
  <si>
    <t xml:space="preserve">11140 Union Cir. </t>
  </si>
  <si>
    <t xml:space="preserve">11150 Union Cir. </t>
  </si>
  <si>
    <t>11150 Merritt S</t>
  </si>
  <si>
    <t>11150 Merritt st.</t>
  </si>
  <si>
    <t>11140 UnionCir st.</t>
  </si>
  <si>
    <t>11151Speegle</t>
  </si>
  <si>
    <t>11151 Speegle st.</t>
  </si>
  <si>
    <t>11160 Pajaro St</t>
  </si>
  <si>
    <t>11160 Pajaro st.</t>
  </si>
  <si>
    <t>11160 Speegle S</t>
  </si>
  <si>
    <t>11160 Speegle st.</t>
  </si>
  <si>
    <t>11160Comm</t>
  </si>
  <si>
    <t>11160 Commercial Pkwy</t>
  </si>
  <si>
    <t>11160Haight</t>
  </si>
  <si>
    <t>11160 Haight st.</t>
  </si>
  <si>
    <t>11160Rico</t>
  </si>
  <si>
    <t>11160 Rico st.</t>
  </si>
  <si>
    <t>11160Union Cir.</t>
  </si>
  <si>
    <t>11160 Union st.</t>
  </si>
  <si>
    <t>11160Washington</t>
  </si>
  <si>
    <t>11160 Washington st.</t>
  </si>
  <si>
    <t>11161 Salinas S</t>
  </si>
  <si>
    <t>11161 Salinas st.</t>
  </si>
  <si>
    <t>11161Cooper</t>
  </si>
  <si>
    <t>11161 Cooper st.</t>
  </si>
  <si>
    <t>11161Mead</t>
  </si>
  <si>
    <t>11161 Mead st.</t>
  </si>
  <si>
    <t>11161Merritt WL</t>
  </si>
  <si>
    <t>11161 Merritt st.</t>
  </si>
  <si>
    <t>11161Ricost</t>
  </si>
  <si>
    <t>11161 Ricost st.</t>
  </si>
  <si>
    <t>3' of 1inch only, rest is 3/4" copper.</t>
  </si>
  <si>
    <t>11161Speegle</t>
  </si>
  <si>
    <t>11161 Speegle Sl.</t>
  </si>
  <si>
    <t>11161UNION.2</t>
  </si>
  <si>
    <t>11161 UNION st.</t>
  </si>
  <si>
    <t>11161Wood</t>
  </si>
  <si>
    <t>11161 Wood St</t>
  </si>
  <si>
    <t>"copper lateral/ pvc on customer side 
3/27/24"</t>
  </si>
  <si>
    <t>11165Commercial</t>
  </si>
  <si>
    <t>11165 Commercial Pkwy</t>
  </si>
  <si>
    <t>11165Seymour</t>
  </si>
  <si>
    <t>11421 Seymour St.</t>
  </si>
  <si>
    <t>Unit 11</t>
  </si>
  <si>
    <t>Unit 12</t>
  </si>
  <si>
    <t>11165 Seymour St.</t>
  </si>
  <si>
    <t>Aptartment 1 &amp; 2</t>
  </si>
  <si>
    <t>Aptartment 3 &amp; 4</t>
  </si>
  <si>
    <t>Aptartment 5 &amp; 6</t>
  </si>
  <si>
    <t>Aptartment 7 &amp; 8</t>
  </si>
  <si>
    <t>11171Speegle</t>
  </si>
  <si>
    <t>11171 Speegle st.</t>
  </si>
  <si>
    <t>11174 Crane St.</t>
  </si>
  <si>
    <t>11174 Crane st.</t>
  </si>
  <si>
    <t>11175Union Cir.</t>
  </si>
  <si>
    <t>11175 Union st.</t>
  </si>
  <si>
    <t>11180 Pajaro St</t>
  </si>
  <si>
    <t>11180 Pajaro st.</t>
  </si>
  <si>
    <t>11180-90Sanchez</t>
  </si>
  <si>
    <t>11180 Sanchez st.</t>
  </si>
  <si>
    <t>Manifold to 2 3/4" services.</t>
  </si>
  <si>
    <t>11180Commercial</t>
  </si>
  <si>
    <t>11180 Commercial Pkwy</t>
  </si>
  <si>
    <t>11180Haight</t>
  </si>
  <si>
    <t>11180 Haight st.</t>
  </si>
  <si>
    <t>11181Cooper</t>
  </si>
  <si>
    <t>11181 Cooper st.</t>
  </si>
  <si>
    <t>11181Rico.st</t>
  </si>
  <si>
    <t>11181 Rico st.</t>
  </si>
  <si>
    <t>11181Speegle</t>
  </si>
  <si>
    <t>11181 Speegle st.</t>
  </si>
  <si>
    <t>11185Commercial</t>
  </si>
  <si>
    <t>11185 Commercial Pkwy</t>
  </si>
  <si>
    <t>11195Sanchez</t>
  </si>
  <si>
    <t>11195 Sanchez st.</t>
  </si>
  <si>
    <t>11198 Meritt St</t>
  </si>
  <si>
    <t>11198 Meritt st.</t>
  </si>
  <si>
    <t>11198 Pajaro St</t>
  </si>
  <si>
    <t>11198 Pajaro st.</t>
  </si>
  <si>
    <t>11198Cooper</t>
  </si>
  <si>
    <t>11198 Cooper st.</t>
  </si>
  <si>
    <t>11198Sanchez</t>
  </si>
  <si>
    <t>11198 Sanchez st.</t>
  </si>
  <si>
    <t>11199 Salinas S</t>
  </si>
  <si>
    <t>11199 Salinas st.</t>
  </si>
  <si>
    <t>11199Axtell</t>
  </si>
  <si>
    <t>11199 Axtell st.</t>
  </si>
  <si>
    <t>11199Geil</t>
  </si>
  <si>
    <t>11199 Geil st.</t>
  </si>
  <si>
    <t>11199 Haight st.</t>
  </si>
  <si>
    <t>11199Monterey</t>
  </si>
  <si>
    <t>11199 Monterey Sr.</t>
  </si>
  <si>
    <t>11199Poole</t>
  </si>
  <si>
    <t>11199 Poole st.</t>
  </si>
  <si>
    <t>11199Sanchez</t>
  </si>
  <si>
    <t>11199 Sanchez st.</t>
  </si>
  <si>
    <t>11200 Geil St.</t>
  </si>
  <si>
    <t>11200 Geil st.</t>
  </si>
  <si>
    <t>11200 McDougall</t>
  </si>
  <si>
    <t>11200 McDougall St.</t>
  </si>
  <si>
    <t>11200 Pajaro St</t>
  </si>
  <si>
    <t>11200 Pajaro st.</t>
  </si>
  <si>
    <t>11200Cooper</t>
  </si>
  <si>
    <t>11200 Cooper st.</t>
  </si>
  <si>
    <t>11200Crane</t>
  </si>
  <si>
    <t>11200 Crane st.</t>
  </si>
  <si>
    <t>11200Monterey</t>
  </si>
  <si>
    <t>11200 Monterey st.</t>
  </si>
  <si>
    <t>11200Sanchez</t>
  </si>
  <si>
    <t>11200 Sanchez st.</t>
  </si>
  <si>
    <t>11200Speegle</t>
  </si>
  <si>
    <t>11200 Speegle st.</t>
  </si>
  <si>
    <t>11200Walsh</t>
  </si>
  <si>
    <t>11200 Walsh st.</t>
  </si>
  <si>
    <t>11201 McDougall</t>
  </si>
  <si>
    <t>11201 McDougall St.</t>
  </si>
  <si>
    <t>11201 Mead St.</t>
  </si>
  <si>
    <t>11201 Mead St</t>
  </si>
  <si>
    <t>11201Axtell</t>
  </si>
  <si>
    <t>11201 Axtell st.</t>
  </si>
  <si>
    <t>11201Cooper</t>
  </si>
  <si>
    <t>11201 Cooper st.</t>
  </si>
  <si>
    <t>11201Monterey</t>
  </si>
  <si>
    <t>11201 Monterey st.</t>
  </si>
  <si>
    <t>11201Preston</t>
  </si>
  <si>
    <t>11201 Preston st.</t>
  </si>
  <si>
    <t>11201Rico</t>
  </si>
  <si>
    <t>11201 Rico st.</t>
  </si>
  <si>
    <t>11201Speegle</t>
  </si>
  <si>
    <t>11201 Speegle st.</t>
  </si>
  <si>
    <t>11201Union</t>
  </si>
  <si>
    <t>11201 Union st.</t>
  </si>
  <si>
    <t>11201Walsh</t>
  </si>
  <si>
    <t>11201 Walsh st.</t>
  </si>
  <si>
    <t>11201wood</t>
  </si>
  <si>
    <t>11201 Wood st.</t>
  </si>
  <si>
    <t>11203Axtell</t>
  </si>
  <si>
    <t>11203 Axtell st.</t>
  </si>
  <si>
    <t>11205Axtell</t>
  </si>
  <si>
    <t>11205 Axtell st.</t>
  </si>
  <si>
    <t>11205Commercial</t>
  </si>
  <si>
    <t>11205 Commercial Pkwy.</t>
  </si>
  <si>
    <t>11207Axtell</t>
  </si>
  <si>
    <t>11207 Axtell st.</t>
  </si>
  <si>
    <t>11209Axtell</t>
  </si>
  <si>
    <t>11209 Axtell st.</t>
  </si>
  <si>
    <t>11211Axtell</t>
  </si>
  <si>
    <t>11211 Axtell st.</t>
  </si>
  <si>
    <t>11213Axtell</t>
  </si>
  <si>
    <t>11213 Axtell st.</t>
  </si>
  <si>
    <t>11215Axtell</t>
  </si>
  <si>
    <t>11215 Axtell st.</t>
  </si>
  <si>
    <t>11217Axtell</t>
  </si>
  <si>
    <t>11217 Axtell st.</t>
  </si>
  <si>
    <t>11219Axtell</t>
  </si>
  <si>
    <t>11219 Axtell st.</t>
  </si>
  <si>
    <t>11220Commercial</t>
  </si>
  <si>
    <t>11220 Commercial pkwy</t>
  </si>
  <si>
    <t>11220 McDougall</t>
  </si>
  <si>
    <t>11220 McDougall St.</t>
  </si>
  <si>
    <t>11220Mead</t>
  </si>
  <si>
    <t>11220 Mead st.</t>
  </si>
  <si>
    <t>11220Poole</t>
  </si>
  <si>
    <t>11220 Poole st.</t>
  </si>
  <si>
    <t>11221 McDougall</t>
  </si>
  <si>
    <t>11221 McDougall St.</t>
  </si>
  <si>
    <t>11221 Pomber St</t>
  </si>
  <si>
    <t>11221 Pomber st.</t>
  </si>
  <si>
    <t>11221Axtell</t>
  </si>
  <si>
    <t>11221 Axtell st.</t>
  </si>
  <si>
    <t>11221Cooper</t>
  </si>
  <si>
    <t>11221 Cooper st.</t>
  </si>
  <si>
    <t>11221Geil</t>
  </si>
  <si>
    <t>11221 Geil st.</t>
  </si>
  <si>
    <t>11221Mead</t>
  </si>
  <si>
    <t>11221 Mead st.</t>
  </si>
  <si>
    <t>11221MoroCojo</t>
  </si>
  <si>
    <t>11221 MoroCojo st.</t>
  </si>
  <si>
    <t>11221Wood</t>
  </si>
  <si>
    <t>11221 Wood st.</t>
  </si>
  <si>
    <t>11223Axtell</t>
  </si>
  <si>
    <t>11223 Axtell st.</t>
  </si>
  <si>
    <t>11225Axtell</t>
  </si>
  <si>
    <t>11225 Axtell st.</t>
  </si>
  <si>
    <t>11225Commercial</t>
  </si>
  <si>
    <t>11225 Commercial Pkwy</t>
  </si>
  <si>
    <t>11227Axtell</t>
  </si>
  <si>
    <t>11227 Axtell st.</t>
  </si>
  <si>
    <t>11229Axtell</t>
  </si>
  <si>
    <t>11229 Axtell st.</t>
  </si>
  <si>
    <t>11233-11231Axte</t>
  </si>
  <si>
    <t>11233 Axtell st.</t>
  </si>
  <si>
    <t>11237-11235Axte</t>
  </si>
  <si>
    <t>11237 Axtell st.</t>
  </si>
  <si>
    <t>11238Wood</t>
  </si>
  <si>
    <t>11238 Wood st.</t>
  </si>
  <si>
    <t>11239Axtell</t>
  </si>
  <si>
    <t>11239 Axtell st.</t>
  </si>
  <si>
    <t>2' of copper at corp and 2' copper at curb stop, rest is pvc.</t>
  </si>
  <si>
    <t>11240Crane</t>
  </si>
  <si>
    <t>11240 Crane st.</t>
  </si>
  <si>
    <t>11240 Pajaro St</t>
  </si>
  <si>
    <t>11240 Pajaro st.</t>
  </si>
  <si>
    <t>11240 Pomber St</t>
  </si>
  <si>
    <t>11240 Pomber st.</t>
  </si>
  <si>
    <t>11240Commercial</t>
  </si>
  <si>
    <t>11240 Commercial Pwky</t>
  </si>
  <si>
    <t>11240Geil</t>
  </si>
  <si>
    <t>11240 Geil st.</t>
  </si>
  <si>
    <t>11240Mead</t>
  </si>
  <si>
    <t>11240 Mead st.</t>
  </si>
  <si>
    <t>11240Rico</t>
  </si>
  <si>
    <t>11240 Rico st.</t>
  </si>
  <si>
    <t>11240Wood</t>
  </si>
  <si>
    <t>11240 Wood st.</t>
  </si>
  <si>
    <t>House</t>
  </si>
  <si>
    <t>11240Wood.A</t>
  </si>
  <si>
    <t>Apartments</t>
  </si>
  <si>
    <t>11241 McDougall</t>
  </si>
  <si>
    <t>11241 McDougall St.</t>
  </si>
  <si>
    <t>11241 Pomber St</t>
  </si>
  <si>
    <t>11241 Pomber st.</t>
  </si>
  <si>
    <t>11241Geil</t>
  </si>
  <si>
    <t>11241 Geil st.</t>
  </si>
  <si>
    <t>11241Merritt</t>
  </si>
  <si>
    <t>11241 Merritt st.</t>
  </si>
  <si>
    <t>11241Rico</t>
  </si>
  <si>
    <t>11241 Rico st.</t>
  </si>
  <si>
    <t>11241Speegle</t>
  </si>
  <si>
    <t>11241 Speegle st.</t>
  </si>
  <si>
    <t>11243 Pomber St</t>
  </si>
  <si>
    <t>11243 Pomber st.</t>
  </si>
  <si>
    <t>11243Poole</t>
  </si>
  <si>
    <t>11243 Poole st.</t>
  </si>
  <si>
    <t>11245 Commercia</t>
  </si>
  <si>
    <t>11245 Commercial Pkwy</t>
  </si>
  <si>
    <t>11249-59Salinas</t>
  </si>
  <si>
    <t>11249 Salinas Sl.</t>
  </si>
  <si>
    <t>11250 Merritt S</t>
  </si>
  <si>
    <t>11250 Merritt st.</t>
  </si>
  <si>
    <t>11252Merritt</t>
  </si>
  <si>
    <t>11252 Merritt st.</t>
  </si>
  <si>
    <t>11254Merritt</t>
  </si>
  <si>
    <t>11254 Merritt st.</t>
  </si>
  <si>
    <t>11256Merritt</t>
  </si>
  <si>
    <t>11256 Merritt st.</t>
  </si>
  <si>
    <t>11260 McDougall</t>
  </si>
  <si>
    <t>11260 McDougall St.</t>
  </si>
  <si>
    <t>11260 Pomber St</t>
  </si>
  <si>
    <t>11260 Pomber st.</t>
  </si>
  <si>
    <t>11260Commercial</t>
  </si>
  <si>
    <t>11260 Commercial Pkwy.</t>
  </si>
  <si>
    <t>11260Geil</t>
  </si>
  <si>
    <t>11260 Geil st.</t>
  </si>
  <si>
    <t>11260Mead</t>
  </si>
  <si>
    <t>11260 Mead st.</t>
  </si>
  <si>
    <t>11260Merritt</t>
  </si>
  <si>
    <t>11260 Merritt st.</t>
  </si>
  <si>
    <t>11260Sanchez</t>
  </si>
  <si>
    <t>11260 Sanchez st.</t>
  </si>
  <si>
    <t>11260Seymour</t>
  </si>
  <si>
    <t>11260 Seymour st.</t>
  </si>
  <si>
    <t>11261 Pomber St</t>
  </si>
  <si>
    <t>11261 Pomber st.</t>
  </si>
  <si>
    <t>11261Cooper</t>
  </si>
  <si>
    <t>11261 Cooper st.</t>
  </si>
  <si>
    <t>11261Merritt</t>
  </si>
  <si>
    <t>11261 Merritt st.</t>
  </si>
  <si>
    <t>11261Preston</t>
  </si>
  <si>
    <t>11261 Preston st.</t>
  </si>
  <si>
    <t>11262Merritt</t>
  </si>
  <si>
    <t>11262 Merritt st.</t>
  </si>
  <si>
    <t>11262Seymour</t>
  </si>
  <si>
    <t>11262 Seymour st.</t>
  </si>
  <si>
    <t>11264 Merritt S</t>
  </si>
  <si>
    <t>11264 Merritt st.</t>
  </si>
  <si>
    <t>11265Commercial</t>
  </si>
  <si>
    <t>11265 Commercial Pkwy.</t>
  </si>
  <si>
    <t>11266 Merritt S</t>
  </si>
  <si>
    <t>11266 Merritt st.</t>
  </si>
  <si>
    <t>11268 Merritt S</t>
  </si>
  <si>
    <t>11268 Merritt st.</t>
  </si>
  <si>
    <t>11269Salinas</t>
  </si>
  <si>
    <t>11269 Salinas st.</t>
  </si>
  <si>
    <t>11270 Merritt st.</t>
  </si>
  <si>
    <t>11272 Merritt S</t>
  </si>
  <si>
    <t>11272 Merritt st.</t>
  </si>
  <si>
    <t>11272Merritt-D-</t>
  </si>
  <si>
    <t>11273Preston</t>
  </si>
  <si>
    <t>11273 Preston st.</t>
  </si>
  <si>
    <t>11275Seymour</t>
  </si>
  <si>
    <t>11275 Seymour st.</t>
  </si>
  <si>
    <t>11276 Merritt S</t>
  </si>
  <si>
    <t>11276 Merritt st.</t>
  </si>
  <si>
    <t>11278-11272Merr</t>
  </si>
  <si>
    <t>11278 Merritt st.</t>
  </si>
  <si>
    <t>11279 Salinas S</t>
  </si>
  <si>
    <t>11279 Salinas st.</t>
  </si>
  <si>
    <t>11280 Pajaro St</t>
  </si>
  <si>
    <t>11280 Pajaro st.</t>
  </si>
  <si>
    <t>11280-82 Merrit</t>
  </si>
  <si>
    <t>11280 Merritt st.</t>
  </si>
  <si>
    <t>11280Commercial</t>
  </si>
  <si>
    <t>11280 Commercial Pkwy.</t>
  </si>
  <si>
    <t>11280Cooper</t>
  </si>
  <si>
    <t>11280 Cooper st.</t>
  </si>
  <si>
    <t>11280Haight</t>
  </si>
  <si>
    <t>11280 Haight st.</t>
  </si>
  <si>
    <t>11280Speegle</t>
  </si>
  <si>
    <t>11280 Speegle st.</t>
  </si>
  <si>
    <t>11280 Washington st.</t>
  </si>
  <si>
    <t>11281 McDougall</t>
  </si>
  <si>
    <t>11281 McDougall St.</t>
  </si>
  <si>
    <t>11281Mead</t>
  </si>
  <si>
    <t>11281 Mead st.</t>
  </si>
  <si>
    <t>11284 Merritt S</t>
  </si>
  <si>
    <t>11284 Merritt st.</t>
  </si>
  <si>
    <t>11284Seymour</t>
  </si>
  <si>
    <t>11284 Seymour st.</t>
  </si>
  <si>
    <t>11285Commercial</t>
  </si>
  <si>
    <t>11285 Commercial Pkwy.</t>
  </si>
  <si>
    <t>11285Seymour</t>
  </si>
  <si>
    <t>11285 Seymour st.</t>
  </si>
  <si>
    <t>11286 Merritt S</t>
  </si>
  <si>
    <t>11286 Merritt st.</t>
  </si>
  <si>
    <t>11289Blackie</t>
  </si>
  <si>
    <t>11289 Blackie Si.</t>
  </si>
  <si>
    <t>11289 Salinas S</t>
  </si>
  <si>
    <t>11289 Salinas st.</t>
  </si>
  <si>
    <t>11290 Merritt S</t>
  </si>
  <si>
    <t>11290 St. Si.</t>
  </si>
  <si>
    <t>11297Preston</t>
  </si>
  <si>
    <t>11297 Preston st.</t>
  </si>
  <si>
    <t>11298Blackie</t>
  </si>
  <si>
    <t>11298 Blackie st.</t>
  </si>
  <si>
    <t>11298Cooper</t>
  </si>
  <si>
    <t>11298 Cooper st.</t>
  </si>
  <si>
    <t>11298Haight</t>
  </si>
  <si>
    <t>11298 Haight st.</t>
  </si>
  <si>
    <t>11298Haight.A</t>
  </si>
  <si>
    <t>11298Monterey</t>
  </si>
  <si>
    <t>11298 Monterey st.</t>
  </si>
  <si>
    <t>11298Haight.B</t>
  </si>
  <si>
    <t>11298Speegle</t>
  </si>
  <si>
    <t>11298 Speegle st.</t>
  </si>
  <si>
    <t>11298Wood</t>
  </si>
  <si>
    <t>11298 Wood st.</t>
  </si>
  <si>
    <t>11299 Haight Bu</t>
  </si>
  <si>
    <t>11299 Haight St. C</t>
  </si>
  <si>
    <t>2" sch80 x 1" copper</t>
  </si>
  <si>
    <t>11299 Haight St. D</t>
  </si>
  <si>
    <t>2" sch.80 x 2" brass. 4 copper risors to angle stop.</t>
  </si>
  <si>
    <t>11299 Haight bu</t>
  </si>
  <si>
    <t>11299 Haight St A</t>
  </si>
  <si>
    <t>2" sched80 x 1" copper manifold by 5.</t>
  </si>
  <si>
    <t>11299 Haight st</t>
  </si>
  <si>
    <t>11299 Haight St. B</t>
  </si>
  <si>
    <t>2" sch 80 X 1" copper</t>
  </si>
  <si>
    <t>11299 Salinas S</t>
  </si>
  <si>
    <t>11299 Salinas st.</t>
  </si>
  <si>
    <t>11299Blackie</t>
  </si>
  <si>
    <t>11299 Blackie st.</t>
  </si>
  <si>
    <t>11299Cooper</t>
  </si>
  <si>
    <t>11299 Cooper st.</t>
  </si>
  <si>
    <t>11299Geil</t>
  </si>
  <si>
    <t>11299 Geil st.</t>
  </si>
  <si>
    <t>11299Geil.B</t>
  </si>
  <si>
    <t>11299Koester</t>
  </si>
  <si>
    <t>11299 Koester st.</t>
  </si>
  <si>
    <t>11299Mead</t>
  </si>
  <si>
    <t>11299 Mead st.</t>
  </si>
  <si>
    <t>11299Poole</t>
  </si>
  <si>
    <t>11299 Poole st.</t>
  </si>
  <si>
    <t>11299Preston</t>
  </si>
  <si>
    <t>11299 Preston st.</t>
  </si>
  <si>
    <t>11299Speegle</t>
  </si>
  <si>
    <t>11299 Speegle st.</t>
  </si>
  <si>
    <t>11299Union</t>
  </si>
  <si>
    <t>11299 Union st.</t>
  </si>
  <si>
    <t>11299Walsh</t>
  </si>
  <si>
    <t>11299 Walsh st.</t>
  </si>
  <si>
    <t>11300Mead</t>
  </si>
  <si>
    <t>11300 Mead st.</t>
  </si>
  <si>
    <t>11300Pajaro</t>
  </si>
  <si>
    <t>11300 Pajaro st.</t>
  </si>
  <si>
    <t>11300Poole</t>
  </si>
  <si>
    <t>11300 Poole st.</t>
  </si>
  <si>
    <t>11300Preston</t>
  </si>
  <si>
    <t>11300 Preston st.</t>
  </si>
  <si>
    <t>11300Washington</t>
  </si>
  <si>
    <t>11300 Washington st.</t>
  </si>
  <si>
    <t>11301Mead</t>
  </si>
  <si>
    <t>11301 Mead st.</t>
  </si>
  <si>
    <t>11301Palmer</t>
  </si>
  <si>
    <t>11301 Palmer Sr.</t>
  </si>
  <si>
    <t>11301Poole</t>
  </si>
  <si>
    <t>11301 Poole st.</t>
  </si>
  <si>
    <t>11301Sanchez</t>
  </si>
  <si>
    <t>11301 Sanchez st.</t>
  </si>
  <si>
    <t>11305Commercial</t>
  </si>
  <si>
    <t>11305 Commercial Pkwy</t>
  </si>
  <si>
    <t>11305Delmonte</t>
  </si>
  <si>
    <t>11305 Del monte ave</t>
  </si>
  <si>
    <t>Middle Building</t>
  </si>
  <si>
    <t>11305Koester</t>
  </si>
  <si>
    <t>11305 Koester St.</t>
  </si>
  <si>
    <t>11305Speegle</t>
  </si>
  <si>
    <t>11305 Speegle st.</t>
  </si>
  <si>
    <t>11307Blackie</t>
  </si>
  <si>
    <t>11307 Blackie st.</t>
  </si>
  <si>
    <t>11307DelMonte</t>
  </si>
  <si>
    <t>11307 Del Monte Ave</t>
  </si>
  <si>
    <t>11307Speegle</t>
  </si>
  <si>
    <t>11307 Speegle st.</t>
  </si>
  <si>
    <t>11309DelMonte</t>
  </si>
  <si>
    <t>11309 Del Monte Ave.</t>
  </si>
  <si>
    <t>11309Speegle</t>
  </si>
  <si>
    <t>11309 Speegle st.</t>
  </si>
  <si>
    <t>11310Palmer</t>
  </si>
  <si>
    <t>11310 Palmer st.</t>
  </si>
  <si>
    <t>11311Speegle</t>
  </si>
  <si>
    <t>11311 Speegle st.</t>
  </si>
  <si>
    <t>11315Koester</t>
  </si>
  <si>
    <t>11315 Koester st.</t>
  </si>
  <si>
    <t>11316DelMonte</t>
  </si>
  <si>
    <t>11316 Del Monte Ave.</t>
  </si>
  <si>
    <t>11317DelMonte</t>
  </si>
  <si>
    <t>11317 Del Monte Ave.</t>
  </si>
  <si>
    <t>11319DelMonte</t>
  </si>
  <si>
    <t>11319 Del Monte Ave.</t>
  </si>
  <si>
    <t>11320Commercial</t>
  </si>
  <si>
    <t>11320 Commercial Pkwy.</t>
  </si>
  <si>
    <t>11320Cooper</t>
  </si>
  <si>
    <t>11320 Cooper st.</t>
  </si>
  <si>
    <t>11320Main</t>
  </si>
  <si>
    <t>11320 Main st.</t>
  </si>
  <si>
    <t>11320Mead</t>
  </si>
  <si>
    <t>11320 Mead st.</t>
  </si>
  <si>
    <t>11320Mead.B</t>
  </si>
  <si>
    <t>Building B</t>
  </si>
  <si>
    <t>11320Pajaro</t>
  </si>
  <si>
    <t>11320 Pajaro st.</t>
  </si>
  <si>
    <t>11320Palmer</t>
  </si>
  <si>
    <t>11320 Palmer st.</t>
  </si>
  <si>
    <t>11320Poole</t>
  </si>
  <si>
    <t>11320 Poole st.</t>
  </si>
  <si>
    <t>11320Rico</t>
  </si>
  <si>
    <t>11320 Rico st.</t>
  </si>
  <si>
    <t>11320Sanchez</t>
  </si>
  <si>
    <t>11320 Sanchez st.</t>
  </si>
  <si>
    <t>11321Mead</t>
  </si>
  <si>
    <t>11321 Mead st.</t>
  </si>
  <si>
    <t>11321Palmer</t>
  </si>
  <si>
    <t>11321 Palmer st.</t>
  </si>
  <si>
    <t>11321Preston</t>
  </si>
  <si>
    <t>11321 Preston st.</t>
  </si>
  <si>
    <t>11321Rico</t>
  </si>
  <si>
    <t>11321 Rico st.</t>
  </si>
  <si>
    <t>11325Commercial</t>
  </si>
  <si>
    <t>11325 Commercial Pkwy.</t>
  </si>
  <si>
    <t>11325DelMonte.</t>
  </si>
  <si>
    <t>11325 Del Monte ave</t>
  </si>
  <si>
    <t>11325Koester</t>
  </si>
  <si>
    <t>11327DelMonte</t>
  </si>
  <si>
    <t>11327 DelMonte Ave</t>
  </si>
  <si>
    <t>11328DelMonte</t>
  </si>
  <si>
    <t>11328 Del Monte Ave.</t>
  </si>
  <si>
    <t>11329DelMonte</t>
  </si>
  <si>
    <t>11329 Del Monte Ave.</t>
  </si>
  <si>
    <t>11331Sanchez</t>
  </si>
  <si>
    <t>11331 Sanchez st.</t>
  </si>
  <si>
    <t>11334DelMonte</t>
  </si>
  <si>
    <t>11334 Del Monte Ave.</t>
  </si>
  <si>
    <t>32' of pvc and 4' copper.</t>
  </si>
  <si>
    <t>11335DelMonte</t>
  </si>
  <si>
    <t>11335 Del Monte Ave.</t>
  </si>
  <si>
    <t>11335Koester</t>
  </si>
  <si>
    <t>11335 Koester st.</t>
  </si>
  <si>
    <t>11340Commercial</t>
  </si>
  <si>
    <t>11340 Commercial Pkwy.</t>
  </si>
  <si>
    <t>11340Koester</t>
  </si>
  <si>
    <t>11340 Koester st.</t>
  </si>
  <si>
    <t>11340Main</t>
  </si>
  <si>
    <t>11340 Main st.</t>
  </si>
  <si>
    <t>11340Mead</t>
  </si>
  <si>
    <t>11340 Mead st.</t>
  </si>
  <si>
    <t>11340Rico</t>
  </si>
  <si>
    <t>11340 Rico st.</t>
  </si>
  <si>
    <t>11340Rico.B</t>
  </si>
  <si>
    <t>11340Washington</t>
  </si>
  <si>
    <t>11340 Washington st.</t>
  </si>
  <si>
    <t>11341Crane</t>
  </si>
  <si>
    <t>11341 Crane st.</t>
  </si>
  <si>
    <t>11341Palmer</t>
  </si>
  <si>
    <t>11341 Palmer st.</t>
  </si>
  <si>
    <t>11341Preston</t>
  </si>
  <si>
    <t>11341 Preston st.</t>
  </si>
  <si>
    <t>11341Rico</t>
  </si>
  <si>
    <t>11341 Rico st.</t>
  </si>
  <si>
    <t>11343DelMonte</t>
  </si>
  <si>
    <t>11343 DelMonte st.</t>
  </si>
  <si>
    <t>11345Commercial</t>
  </si>
  <si>
    <t>11345 Commercial Pkwy.</t>
  </si>
  <si>
    <t>11345DelMonte</t>
  </si>
  <si>
    <t>11345 Del Monte Ave.</t>
  </si>
  <si>
    <t>11345KoesterAll</t>
  </si>
  <si>
    <t>11345 Koester Alley st.</t>
  </si>
  <si>
    <t>11347DelMonte</t>
  </si>
  <si>
    <t>11347 DelMonte st.</t>
  </si>
  <si>
    <t>11349DelMonte</t>
  </si>
  <si>
    <t>11349 DelMonte st.</t>
  </si>
  <si>
    <t>11351Cooper</t>
  </si>
  <si>
    <t>11351 Cooper st.</t>
  </si>
  <si>
    <t>11351DelMonte</t>
  </si>
  <si>
    <t>11351 DelMonte st.</t>
  </si>
  <si>
    <t>11351DelMonte.A</t>
  </si>
  <si>
    <t>11351 Del Monte Ave A</t>
  </si>
  <si>
    <t>11351DelMonte.B</t>
  </si>
  <si>
    <t>11351 Del Monte Ave B</t>
  </si>
  <si>
    <t>11353DelMonte</t>
  </si>
  <si>
    <t>11353 DelMonte st.</t>
  </si>
  <si>
    <t>11353DelMonte.A</t>
  </si>
  <si>
    <t>11353DelMonte.B</t>
  </si>
  <si>
    <t>11355DelMonte</t>
  </si>
  <si>
    <t>11355 DelMonte st.</t>
  </si>
  <si>
    <t>11355KoesterAll</t>
  </si>
  <si>
    <t>11355 Koester Alley st.</t>
  </si>
  <si>
    <t>11357DelMonte</t>
  </si>
  <si>
    <t>11357 DelMonte st.</t>
  </si>
  <si>
    <t>11359Del Monte</t>
  </si>
  <si>
    <t>11359 Del st.</t>
  </si>
  <si>
    <t>11360Commercial</t>
  </si>
  <si>
    <t>11360 Commercial Pkwy</t>
  </si>
  <si>
    <t>11360Cooper</t>
  </si>
  <si>
    <t>11360 Cooper st.</t>
  </si>
  <si>
    <t>11360Main</t>
  </si>
  <si>
    <t>11360 Main st.</t>
  </si>
  <si>
    <t>11360Mead</t>
  </si>
  <si>
    <t>11360 Mead st.</t>
  </si>
  <si>
    <t>11360Pajaro</t>
  </si>
  <si>
    <t>11360 Pajaro st.</t>
  </si>
  <si>
    <t>11360Palmer</t>
  </si>
  <si>
    <t>11360 Palmer st.</t>
  </si>
  <si>
    <t>11360Preston</t>
  </si>
  <si>
    <t>11360 Preston st.</t>
  </si>
  <si>
    <t>11360Sanchez</t>
  </si>
  <si>
    <t>11360 Sanchez st.</t>
  </si>
  <si>
    <t>11361 Main st.</t>
  </si>
  <si>
    <t>customer side is Pvc.</t>
  </si>
  <si>
    <t>11361 Palmer St</t>
  </si>
  <si>
    <t>11361 Palmer st.</t>
  </si>
  <si>
    <t>11361Crane</t>
  </si>
  <si>
    <t>11361 Crane st.</t>
  </si>
  <si>
    <t>11361DelMonte</t>
  </si>
  <si>
    <t>11361 DelMonte st.</t>
  </si>
  <si>
    <t>11361Mead</t>
  </si>
  <si>
    <t>11361 Mead st.</t>
  </si>
  <si>
    <t>11361Poole</t>
  </si>
  <si>
    <t>11361 Poole st.</t>
  </si>
  <si>
    <t>11361Sanchez</t>
  </si>
  <si>
    <t>11361 Sanchez st.</t>
  </si>
  <si>
    <t>11363DelMonte</t>
  </si>
  <si>
    <t>11363 DelMonte st.</t>
  </si>
  <si>
    <t>11365Commercial</t>
  </si>
  <si>
    <t>11365 Commercial Pkwy.</t>
  </si>
  <si>
    <t>11365DelMonte</t>
  </si>
  <si>
    <t>11365 Del Monte st.</t>
  </si>
  <si>
    <t>11365KoesterAll</t>
  </si>
  <si>
    <t>11365 Koester Alley st.</t>
  </si>
  <si>
    <t>11367DelMonte</t>
  </si>
  <si>
    <t>11367 Del Monte st.</t>
  </si>
  <si>
    <t>11367DelMonte A</t>
  </si>
  <si>
    <t>11367 DelMonte st.</t>
  </si>
  <si>
    <t>11367DelMonte B</t>
  </si>
  <si>
    <t>11369DelMonte</t>
  </si>
  <si>
    <t>11369 Del Monte st.</t>
  </si>
  <si>
    <t>11370Cooper</t>
  </si>
  <si>
    <t>11370 Cooper st.</t>
  </si>
  <si>
    <t>11371DelMonte</t>
  </si>
  <si>
    <t>11371 Del Monte st.</t>
  </si>
  <si>
    <t>11374DelMonte</t>
  </si>
  <si>
    <t>11374 Del Monte st.</t>
  </si>
  <si>
    <t>11375DelMonte</t>
  </si>
  <si>
    <t>11375 Del Monte st.</t>
  </si>
  <si>
    <t>11375KoesterAll</t>
  </si>
  <si>
    <t>11375 Koester Alley st.</t>
  </si>
  <si>
    <t>11379DelMonte</t>
  </si>
  <si>
    <t>11379 Del Monte st.</t>
  </si>
  <si>
    <t>11380Crane</t>
  </si>
  <si>
    <t>11380 Crane st.</t>
  </si>
  <si>
    <t>11380Koester</t>
  </si>
  <si>
    <t>11380 Koester st.</t>
  </si>
  <si>
    <t>11380Main</t>
  </si>
  <si>
    <t>11380 Main st.</t>
  </si>
  <si>
    <t>11380Mead</t>
  </si>
  <si>
    <t>11380 Mead st.</t>
  </si>
  <si>
    <t>11380Pajaro</t>
  </si>
  <si>
    <t>11380 Pajaro st.</t>
  </si>
  <si>
    <t>11380Palmer.</t>
  </si>
  <si>
    <t>11380 Palmer st.</t>
  </si>
  <si>
    <t>11380Poole</t>
  </si>
  <si>
    <t>11380 Poole st.</t>
  </si>
  <si>
    <t>11380Preston</t>
  </si>
  <si>
    <t>11380 Preston st.</t>
  </si>
  <si>
    <t>11381Crane</t>
  </si>
  <si>
    <t>11381 Crane st.</t>
  </si>
  <si>
    <t>11381Geil</t>
  </si>
  <si>
    <t>11381 Geil st.</t>
  </si>
  <si>
    <t>11381Main</t>
  </si>
  <si>
    <t>11381 Main st.</t>
  </si>
  <si>
    <t>11381Mead</t>
  </si>
  <si>
    <t>11381 Mead st.</t>
  </si>
  <si>
    <t>11381Palmer</t>
  </si>
  <si>
    <t>11381 Palmer st.</t>
  </si>
  <si>
    <t>11381Poole</t>
  </si>
  <si>
    <t>11381 Poole st.</t>
  </si>
  <si>
    <t>11381Rico</t>
  </si>
  <si>
    <t>11381 Rico st.</t>
  </si>
  <si>
    <t>11381Sanchez</t>
  </si>
  <si>
    <t>11381 Sanchez st.</t>
  </si>
  <si>
    <t>11382DelMonte</t>
  </si>
  <si>
    <t>11382 Del Monte Ave.</t>
  </si>
  <si>
    <t>11385Koestor</t>
  </si>
  <si>
    <t>11385 Koestor st.</t>
  </si>
  <si>
    <t>11387Geil</t>
  </si>
  <si>
    <t>11387 Geil st.</t>
  </si>
  <si>
    <t>11387Salinas</t>
  </si>
  <si>
    <t>11387 Salinas st.</t>
  </si>
  <si>
    <t>11388 Del Monte</t>
  </si>
  <si>
    <t>11388 Del Monte Ave.</t>
  </si>
  <si>
    <t>11389DelMonte</t>
  </si>
  <si>
    <t>11389 Del Monte ave</t>
  </si>
  <si>
    <t>11390Cooper</t>
  </si>
  <si>
    <t>11390 Cooper st.</t>
  </si>
  <si>
    <t>11390Preston</t>
  </si>
  <si>
    <t>11390 Preston st.</t>
  </si>
  <si>
    <t>11393 Del monte</t>
  </si>
  <si>
    <t>11393 Del Monte Ave.</t>
  </si>
  <si>
    <t>11394Merritt</t>
  </si>
  <si>
    <t>11394 Merritt st.</t>
  </si>
  <si>
    <t>11394Preston</t>
  </si>
  <si>
    <t>11394 Preston st.</t>
  </si>
  <si>
    <t>11395koester</t>
  </si>
  <si>
    <t>11395 koester st.</t>
  </si>
  <si>
    <t>11396Del Monte</t>
  </si>
  <si>
    <t>11396 Del Monte  st.</t>
  </si>
  <si>
    <t>11396Merritt</t>
  </si>
  <si>
    <t>11396 Merritt st.</t>
  </si>
  <si>
    <t>11398Pajaro</t>
  </si>
  <si>
    <t>11398 Pajaro st.</t>
  </si>
  <si>
    <t>11398Poole</t>
  </si>
  <si>
    <t>11398 Poole st.</t>
  </si>
  <si>
    <t>11398Rico</t>
  </si>
  <si>
    <t>11398 Rico st.</t>
  </si>
  <si>
    <t>11398Sanchez</t>
  </si>
  <si>
    <t>11398 Sanchez st.</t>
  </si>
  <si>
    <t>11398Walsh</t>
  </si>
  <si>
    <t>11398 Walsh st.</t>
  </si>
  <si>
    <t>11399Cooper</t>
  </si>
  <si>
    <t>11399 Cooper st.</t>
  </si>
  <si>
    <t>11399Mead</t>
  </si>
  <si>
    <t>11399 Mead st.</t>
  </si>
  <si>
    <t>2' of copper. Rest is Pvc.</t>
  </si>
  <si>
    <t>11399Rico</t>
  </si>
  <si>
    <t>11399 Rico st.</t>
  </si>
  <si>
    <t>11399Salinas</t>
  </si>
  <si>
    <t>11399 Salinas st.</t>
  </si>
  <si>
    <t>11399Union</t>
  </si>
  <si>
    <t>11399 Union st.</t>
  </si>
  <si>
    <t>11399Walsh</t>
  </si>
  <si>
    <t>11399 Walsh st.</t>
  </si>
  <si>
    <t>11400 Crane St.</t>
  </si>
  <si>
    <t>11400 Crane st.</t>
  </si>
  <si>
    <t>11400California</t>
  </si>
  <si>
    <t>11400 California st.</t>
  </si>
  <si>
    <t>11400Cooper</t>
  </si>
  <si>
    <t>11400 Cooper st.</t>
  </si>
  <si>
    <t>11400Geil</t>
  </si>
  <si>
    <t>11400 Geil st.</t>
  </si>
  <si>
    <t>11400Jackson</t>
  </si>
  <si>
    <t>11400 Jackson st.</t>
  </si>
  <si>
    <t>11400Main</t>
  </si>
  <si>
    <t>11400 Main st.</t>
  </si>
  <si>
    <t>11400Merritt</t>
  </si>
  <si>
    <t>11400 Merritt st.</t>
  </si>
  <si>
    <t>11400Palmer</t>
  </si>
  <si>
    <t>11400 Palmer st.</t>
  </si>
  <si>
    <t>11400Poole</t>
  </si>
  <si>
    <t>11400 Poole st.</t>
  </si>
  <si>
    <t>no</t>
  </si>
  <si>
    <t>11401 Palmer St</t>
  </si>
  <si>
    <t>11401 Palmer st.</t>
  </si>
  <si>
    <t>11401Commercial</t>
  </si>
  <si>
    <t>11401 Commercial Pkwy.</t>
  </si>
  <si>
    <t>11401DelMonte</t>
  </si>
  <si>
    <t>11401 Del Monte Ave.</t>
  </si>
  <si>
    <t>11401Geil</t>
  </si>
  <si>
    <t>11401 Geil st.</t>
  </si>
  <si>
    <t>11401Main</t>
  </si>
  <si>
    <t>11401 Main st.</t>
  </si>
  <si>
    <t>11401Pomber</t>
  </si>
  <si>
    <t>11401 Pomber st.</t>
  </si>
  <si>
    <t>11401Poole</t>
  </si>
  <si>
    <t>11401 Poole st.</t>
  </si>
  <si>
    <t>11401Preston</t>
  </si>
  <si>
    <t>11401 Preston st.</t>
  </si>
  <si>
    <t>11401Union</t>
  </si>
  <si>
    <t>11401 Union st.</t>
  </si>
  <si>
    <t>11402Merritt</t>
  </si>
  <si>
    <t>11402 Merritt st.</t>
  </si>
  <si>
    <t>11403 Geil St.</t>
  </si>
  <si>
    <t>11403 Geil st.</t>
  </si>
  <si>
    <t>11403Del Monte</t>
  </si>
  <si>
    <t>11403 Del monte Ave.</t>
  </si>
  <si>
    <t>11405Commercial</t>
  </si>
  <si>
    <t>11405 Commercial st.</t>
  </si>
  <si>
    <t>11408DelMonte</t>
  </si>
  <si>
    <t>11408 Del Monte Ave.</t>
  </si>
  <si>
    <t>11409DelMonte</t>
  </si>
  <si>
    <t>11409 Del Monte Ave.</t>
  </si>
  <si>
    <t>11410Jackson</t>
  </si>
  <si>
    <t>11410 Jackson st.</t>
  </si>
  <si>
    <t>11410Main</t>
  </si>
  <si>
    <t>11410 Main st.</t>
  </si>
  <si>
    <t>11411DelMonte-A</t>
  </si>
  <si>
    <t>11411 Del Monte Ave.</t>
  </si>
  <si>
    <t>11411Jackson</t>
  </si>
  <si>
    <t>11411 Jackson st.</t>
  </si>
  <si>
    <t>11411Pomber</t>
  </si>
  <si>
    <t>11411 Pomber st.</t>
  </si>
  <si>
    <t>11413-11419DelM</t>
  </si>
  <si>
    <t>11413 Del Monte ave</t>
  </si>
  <si>
    <t>11420 Preston S</t>
  </si>
  <si>
    <t>11420 Preston st.</t>
  </si>
  <si>
    <t>11420Cooper</t>
  </si>
  <si>
    <t>11420 Cooper st.</t>
  </si>
  <si>
    <t>11420Commercial</t>
  </si>
  <si>
    <t>11420 Commercial Pkwy</t>
  </si>
  <si>
    <t>11420Jackson</t>
  </si>
  <si>
    <t>11420 Jackson st.</t>
  </si>
  <si>
    <t>11440Main</t>
  </si>
  <si>
    <t>11440 Main st.</t>
  </si>
  <si>
    <t>11420Palmer</t>
  </si>
  <si>
    <t>11420 Palmer st.</t>
  </si>
  <si>
    <t>11420Speegle</t>
  </si>
  <si>
    <t>11420 Speegle st.</t>
  </si>
  <si>
    <t>11420UnionSt</t>
  </si>
  <si>
    <t>11420 UnionSt st.</t>
  </si>
  <si>
    <t>11421 Preston S</t>
  </si>
  <si>
    <t>11421 Preston st.</t>
  </si>
  <si>
    <t>11421California</t>
  </si>
  <si>
    <t>11421 California st.</t>
  </si>
  <si>
    <t>11421Main</t>
  </si>
  <si>
    <t>11421 Main st.</t>
  </si>
  <si>
    <t>11421Palmer</t>
  </si>
  <si>
    <t>11421 Palmer st.</t>
  </si>
  <si>
    <t>11425Palmer</t>
  </si>
  <si>
    <t>11425 Palmer st.</t>
  </si>
  <si>
    <t>11425Geil</t>
  </si>
  <si>
    <t>11425 Geil st.</t>
  </si>
  <si>
    <t>11427DelMonte</t>
  </si>
  <si>
    <t>11427 Del Monte st.</t>
  </si>
  <si>
    <t>11429 Del Monte st.</t>
  </si>
  <si>
    <t>1142OGeil</t>
  </si>
  <si>
    <t>11430DelMonte</t>
  </si>
  <si>
    <t>11430 DelMonte st.</t>
  </si>
  <si>
    <t>In Development</t>
  </si>
  <si>
    <t>11430Geil</t>
  </si>
  <si>
    <t>11430 Geil st.</t>
  </si>
  <si>
    <t>11430Jackson</t>
  </si>
  <si>
    <t>11430 Jackson st.</t>
  </si>
  <si>
    <t xml:space="preserve">11585Jackson </t>
  </si>
  <si>
    <t>11585 Jackson st.</t>
  </si>
  <si>
    <t>11585Jackson.B</t>
  </si>
  <si>
    <t>11431Geil</t>
  </si>
  <si>
    <t>11431 Geil st.</t>
  </si>
  <si>
    <t>11433Geil</t>
  </si>
  <si>
    <t>11433 Geil st.</t>
  </si>
  <si>
    <t>galvanized</t>
  </si>
  <si>
    <t>11434DelMonte</t>
  </si>
  <si>
    <t>11434 DelMonte st.</t>
  </si>
  <si>
    <t>11435DelMonte</t>
  </si>
  <si>
    <t>11435 DelMonte st.</t>
  </si>
  <si>
    <t>11438DelMonte</t>
  </si>
  <si>
    <t>11438 DelMonte st.</t>
  </si>
  <si>
    <t>11440Cooper</t>
  </si>
  <si>
    <t>11440 Cooper st.</t>
  </si>
  <si>
    <t>11440Jackson</t>
  </si>
  <si>
    <t>11440 Jackson st.</t>
  </si>
  <si>
    <t>11440Pajaro</t>
  </si>
  <si>
    <t>11440 Pajaro st.</t>
  </si>
  <si>
    <t>11440Palmer</t>
  </si>
  <si>
    <t>11440 Palmer st.</t>
  </si>
  <si>
    <t>11440Poole</t>
  </si>
  <si>
    <t>11440 Poole st.</t>
  </si>
  <si>
    <t>11441Geil</t>
  </si>
  <si>
    <t>11441 Geil st.</t>
  </si>
  <si>
    <t>11441Main</t>
  </si>
  <si>
    <t>11441 Main st.</t>
  </si>
  <si>
    <t>11441Palmer</t>
  </si>
  <si>
    <t>11441 Palmer st.</t>
  </si>
  <si>
    <t>11441Poole</t>
  </si>
  <si>
    <t>11441 Poole st.</t>
  </si>
  <si>
    <t>11441Speegle</t>
  </si>
  <si>
    <t>11441 Speegle st.</t>
  </si>
  <si>
    <t>11445Commercial</t>
  </si>
  <si>
    <t>11445 Commercial Pkwy .</t>
  </si>
  <si>
    <t>11448Pomber</t>
  </si>
  <si>
    <t>11448 Pomber st.</t>
  </si>
  <si>
    <t>11449Geil</t>
  </si>
  <si>
    <t>11449 Geil Si.</t>
  </si>
  <si>
    <t>11450DelMonte</t>
  </si>
  <si>
    <t>11450 Del Monte st.</t>
  </si>
  <si>
    <t>11450Geil</t>
  </si>
  <si>
    <t>11450 Geil st.</t>
  </si>
  <si>
    <t>11450Jackson</t>
  </si>
  <si>
    <t>11450 Jackson st.</t>
  </si>
  <si>
    <t>11470poole</t>
  </si>
  <si>
    <t>11468 poole st.</t>
  </si>
  <si>
    <t>11470 poole st.</t>
  </si>
  <si>
    <t>11451Koester</t>
  </si>
  <si>
    <t>11451 Koester st.</t>
  </si>
  <si>
    <t>11455DelMonte</t>
  </si>
  <si>
    <t>11455 Del Monte st.</t>
  </si>
  <si>
    <t>11455Wood</t>
  </si>
  <si>
    <t>11455 Wood st.</t>
  </si>
  <si>
    <t>11460 Crane St.</t>
  </si>
  <si>
    <t>11460 Crane st.</t>
  </si>
  <si>
    <t>11460 Palmer St</t>
  </si>
  <si>
    <t>11460 Palmer st.</t>
  </si>
  <si>
    <t>11460 Preston S</t>
  </si>
  <si>
    <t>11460 Preston st.</t>
  </si>
  <si>
    <t>11460 Rico St.</t>
  </si>
  <si>
    <t>11460 Rico st.</t>
  </si>
  <si>
    <t>11460Commercial</t>
  </si>
  <si>
    <t>11460 Commercial Pkwy.</t>
  </si>
  <si>
    <t>11460Jackson</t>
  </si>
  <si>
    <t>11460 Jackson st.</t>
  </si>
  <si>
    <t>11460Main</t>
  </si>
  <si>
    <t>11460 Main st.</t>
  </si>
  <si>
    <t>11460Pajaro</t>
  </si>
  <si>
    <t>11460 Pajaro st.</t>
  </si>
  <si>
    <t>11460Speegle</t>
  </si>
  <si>
    <t>11460 Speegle st.</t>
  </si>
  <si>
    <t>11461 Palmer St</t>
  </si>
  <si>
    <t>11461 Palmer st.</t>
  </si>
  <si>
    <t>11461 Rico St.</t>
  </si>
  <si>
    <t>11461 Rico st.</t>
  </si>
  <si>
    <t>11461Crane</t>
  </si>
  <si>
    <t>11461 Crane st.</t>
  </si>
  <si>
    <t>11461Main</t>
  </si>
  <si>
    <t>11461 Main st.</t>
  </si>
  <si>
    <t>11461Preston</t>
  </si>
  <si>
    <t>11461 Preston st.</t>
  </si>
  <si>
    <t>11463Palmer</t>
  </si>
  <si>
    <t>11463 Palmer st.</t>
  </si>
  <si>
    <t>11465Commercial</t>
  </si>
  <si>
    <t>11465 Commercial Pkwy.</t>
  </si>
  <si>
    <t>11466GEIL</t>
  </si>
  <si>
    <t>11466 GEIL SI.</t>
  </si>
  <si>
    <t>11467GEIL</t>
  </si>
  <si>
    <t>11467 GEIL SI.</t>
  </si>
  <si>
    <t>11471Maint</t>
  </si>
  <si>
    <t>11471 Maint st.</t>
  </si>
  <si>
    <t>11473 Palmer St</t>
  </si>
  <si>
    <t>11473 Palmer st.</t>
  </si>
  <si>
    <t>11474DelMonte</t>
  </si>
  <si>
    <t>11474 Del Monte ave</t>
  </si>
  <si>
    <t>11478DelMonte</t>
  </si>
  <si>
    <t>11478 Del Monte ave.</t>
  </si>
  <si>
    <t>11480Commercial</t>
  </si>
  <si>
    <t>11480 Commercial Pkwy.</t>
  </si>
  <si>
    <t>11480Jackson</t>
  </si>
  <si>
    <t>11480 Jackson St</t>
  </si>
  <si>
    <t>11480Main</t>
  </si>
  <si>
    <t>11480 Main st.</t>
  </si>
  <si>
    <t>11481 Crane St.</t>
  </si>
  <si>
    <t>11481 Crane st.</t>
  </si>
  <si>
    <t>11481 Poole St.</t>
  </si>
  <si>
    <t>11481 Poole st.</t>
  </si>
  <si>
    <t>11481 Rico St.</t>
  </si>
  <si>
    <t>11481 Rico st.</t>
  </si>
  <si>
    <t>11481Main</t>
  </si>
  <si>
    <t>11481 Main st.</t>
  </si>
  <si>
    <t>11481Pajaro</t>
  </si>
  <si>
    <t>11481 Pajaro st.</t>
  </si>
  <si>
    <t>11481Preston</t>
  </si>
  <si>
    <t>11481 Preston st.</t>
  </si>
  <si>
    <t>11482DelMonte</t>
  </si>
  <si>
    <t>11482 DelMonte st.</t>
  </si>
  <si>
    <t>11482GEIL</t>
  </si>
  <si>
    <t>11482 GEIL SI.</t>
  </si>
  <si>
    <t>11483GEIL</t>
  </si>
  <si>
    <t>11483 GEIL SI.</t>
  </si>
  <si>
    <t>11485Commercial</t>
  </si>
  <si>
    <t>11485 Commercial Pkwy.</t>
  </si>
  <si>
    <t>11490 Crane St.</t>
  </si>
  <si>
    <t>11490 Crane st.</t>
  </si>
  <si>
    <t>11490Commercial</t>
  </si>
  <si>
    <t>11490 Commercial Pkwy.</t>
  </si>
  <si>
    <t>11490Union</t>
  </si>
  <si>
    <t>11490 Union st.</t>
  </si>
  <si>
    <t>11493 Union St.</t>
  </si>
  <si>
    <t>11493 Union st.</t>
  </si>
  <si>
    <t>11495 Union St.</t>
  </si>
  <si>
    <t>11495 Union st.</t>
  </si>
  <si>
    <t>11496DelMonte</t>
  </si>
  <si>
    <t>11496 Del Monte st..</t>
  </si>
  <si>
    <t>11497 Union St.</t>
  </si>
  <si>
    <t>11497 Union st.</t>
  </si>
  <si>
    <t>11498 Rico St.</t>
  </si>
  <si>
    <t>11498 Rico st.</t>
  </si>
  <si>
    <t>11498DelMonte</t>
  </si>
  <si>
    <t>11498 Del Monte St.</t>
  </si>
  <si>
    <t>11498Geil</t>
  </si>
  <si>
    <t>11498 Geil st.</t>
  </si>
  <si>
    <t>11498Main</t>
  </si>
  <si>
    <t>11498 Main st.</t>
  </si>
  <si>
    <t>11498Pajaro</t>
  </si>
  <si>
    <t>11498 Pajaro st.</t>
  </si>
  <si>
    <t>11498Speegle</t>
  </si>
  <si>
    <t>11498 Speegle st.</t>
  </si>
  <si>
    <t>11498Union</t>
  </si>
  <si>
    <t>11498 Union st.</t>
  </si>
  <si>
    <t>11499 Crane St.</t>
  </si>
  <si>
    <t>11499 Crane st.</t>
  </si>
  <si>
    <t>11499 Poole St.</t>
  </si>
  <si>
    <t>11499 Poole st.</t>
  </si>
  <si>
    <t>11499Preston</t>
  </si>
  <si>
    <t>11499 Preston st.</t>
  </si>
  <si>
    <t>11500 Poole St.</t>
  </si>
  <si>
    <t>11500 Poole st.</t>
  </si>
  <si>
    <t>11500 Preston S</t>
  </si>
  <si>
    <t>11500 Preston st.</t>
  </si>
  <si>
    <t>11500 Rico St.</t>
  </si>
  <si>
    <t>11500 Rico st.</t>
  </si>
  <si>
    <t>11500Cooper</t>
  </si>
  <si>
    <t>11500 Cooper st.</t>
  </si>
  <si>
    <t>11500Merritt</t>
  </si>
  <si>
    <t>11500 Merritt st.</t>
  </si>
  <si>
    <t>Tire Shop</t>
  </si>
  <si>
    <t>Residential</t>
  </si>
  <si>
    <t>11500Speegel</t>
  </si>
  <si>
    <t>11500 Speegel st.</t>
  </si>
  <si>
    <t>11500Union</t>
  </si>
  <si>
    <t>11500 Union st.</t>
  </si>
  <si>
    <t>11500Walsh</t>
  </si>
  <si>
    <t>11500 Walsh st.</t>
  </si>
  <si>
    <t>11501 Crane St.</t>
  </si>
  <si>
    <t>11501 Crane st.</t>
  </si>
  <si>
    <t>11501 Poole St.</t>
  </si>
  <si>
    <t>11501 Poole st.</t>
  </si>
  <si>
    <t>11501 Preston S</t>
  </si>
  <si>
    <t>11501 Preston st.</t>
  </si>
  <si>
    <t>11501 Union St.</t>
  </si>
  <si>
    <t>11501 Union st.</t>
  </si>
  <si>
    <t>11501Main</t>
  </si>
  <si>
    <t>11501 Main st.</t>
  </si>
  <si>
    <t>11502Maint</t>
  </si>
  <si>
    <t>11502 Maint st.</t>
  </si>
  <si>
    <t>11505Comm</t>
  </si>
  <si>
    <t>11505 Comm st.</t>
  </si>
  <si>
    <t>11510Jackson</t>
  </si>
  <si>
    <t>11510 Jackson So.</t>
  </si>
  <si>
    <t>11511 Preston st.</t>
  </si>
  <si>
    <t>11512Jackson</t>
  </si>
  <si>
    <t>11512 Jackson So.</t>
  </si>
  <si>
    <t>11514Castro</t>
  </si>
  <si>
    <t>11514 Castro st.</t>
  </si>
  <si>
    <t>11514Jackson</t>
  </si>
  <si>
    <t>11514 Jackson st.</t>
  </si>
  <si>
    <t>11515Jackson</t>
  </si>
  <si>
    <t>11515 Jackson So.</t>
  </si>
  <si>
    <t>11520 Preston S</t>
  </si>
  <si>
    <t>11520 Preston st.</t>
  </si>
  <si>
    <t>11520 Rico St.</t>
  </si>
  <si>
    <t>11520 Rico st.</t>
  </si>
  <si>
    <t>11520Commercial</t>
  </si>
  <si>
    <t>11520 Commercial Pkwy.</t>
  </si>
  <si>
    <t>11520Cooper</t>
  </si>
  <si>
    <t>11520 Cooper st.</t>
  </si>
  <si>
    <t>11521 Poole st.</t>
  </si>
  <si>
    <t>11521 Union St.</t>
  </si>
  <si>
    <t>11521 Union st.</t>
  </si>
  <si>
    <t>11521Main</t>
  </si>
  <si>
    <t>11521 Main st.</t>
  </si>
  <si>
    <t>11521Speegle</t>
  </si>
  <si>
    <t>11521 Speegle st.</t>
  </si>
  <si>
    <t>11525 California st.</t>
  </si>
  <si>
    <t>11528Castro</t>
  </si>
  <si>
    <t>11528 Castro st.</t>
  </si>
  <si>
    <t>11528Jackson</t>
  </si>
  <si>
    <t>11528 Jackson So.</t>
  </si>
  <si>
    <t>11540 Poole St.</t>
  </si>
  <si>
    <t>11540 Poole st.</t>
  </si>
  <si>
    <t>11540Cooper</t>
  </si>
  <si>
    <t>11540 Cooper st.</t>
  </si>
  <si>
    <t>11540Jackson</t>
  </si>
  <si>
    <t>11540 Jackson st.</t>
  </si>
  <si>
    <t>11540Union</t>
  </si>
  <si>
    <t>11540 Union st.</t>
  </si>
  <si>
    <t>11541 Pajaro st.</t>
  </si>
  <si>
    <t>11541Speegle</t>
  </si>
  <si>
    <t>11541 Speegle st.</t>
  </si>
  <si>
    <t>11542 Poole St.</t>
  </si>
  <si>
    <t>11542 Poole st.</t>
  </si>
  <si>
    <t>11542California</t>
  </si>
  <si>
    <t>11542 California st.</t>
  </si>
  <si>
    <t>11542Castro</t>
  </si>
  <si>
    <t>11542 Castro st.</t>
  </si>
  <si>
    <t>11542Jackson</t>
  </si>
  <si>
    <t>11542 Jackson So.</t>
  </si>
  <si>
    <t>11543Jackson</t>
  </si>
  <si>
    <t>11543 Jackson So.</t>
  </si>
  <si>
    <t>11543merritt</t>
  </si>
  <si>
    <t>11543 merritt st.</t>
  </si>
  <si>
    <t>11547-49Jackson</t>
  </si>
  <si>
    <t>11547 Jackson Sc.</t>
  </si>
  <si>
    <t>11550Main</t>
  </si>
  <si>
    <t>11550 Main st.</t>
  </si>
  <si>
    <t>11551-49Jackson</t>
  </si>
  <si>
    <t>11551 Jackson st.</t>
  </si>
  <si>
    <t>11551Merritt</t>
  </si>
  <si>
    <t>11551 Merritt st.</t>
  </si>
  <si>
    <t>11556Califorini</t>
  </si>
  <si>
    <t>11556 Califorinia st.</t>
  </si>
  <si>
    <t>11556California</t>
  </si>
  <si>
    <t>11556 California st.</t>
  </si>
  <si>
    <t>11556Castro</t>
  </si>
  <si>
    <t>11556 Castro st.</t>
  </si>
  <si>
    <t>11556Jackson</t>
  </si>
  <si>
    <t>11556 Jackson So.</t>
  </si>
  <si>
    <t>11557Jackson</t>
  </si>
  <si>
    <t>11557 Jackson So.</t>
  </si>
  <si>
    <t>11557JacksonB</t>
  </si>
  <si>
    <t>11557 JacksonB st.</t>
  </si>
  <si>
    <t>11558Jackson</t>
  </si>
  <si>
    <t>11558 Jackson So.</t>
  </si>
  <si>
    <t>11558Jackson.B</t>
  </si>
  <si>
    <t>11558 Jackson st.</t>
  </si>
  <si>
    <t>11559California</t>
  </si>
  <si>
    <t>11559 California st.</t>
  </si>
  <si>
    <t>11560Cooper</t>
  </si>
  <si>
    <t>11560 Cooper st.</t>
  </si>
  <si>
    <t>11560Jackson</t>
  </si>
  <si>
    <t>11560 Jackson So.</t>
  </si>
  <si>
    <t>black pvc lateral/ pvc on customer side</t>
  </si>
  <si>
    <t>11560Merritt</t>
  </si>
  <si>
    <t>11560 Merritt st.</t>
  </si>
  <si>
    <t>11561 Crane St.</t>
  </si>
  <si>
    <t>11561 Crane st.</t>
  </si>
  <si>
    <t>11565Speegle</t>
  </si>
  <si>
    <t>11565 Speegle st.</t>
  </si>
  <si>
    <t>11570California</t>
  </si>
  <si>
    <t>11570 California st.</t>
  </si>
  <si>
    <t>11570Castro</t>
  </si>
  <si>
    <t>11570 Castro st.</t>
  </si>
  <si>
    <t>11571California</t>
  </si>
  <si>
    <t>11571 California st.</t>
  </si>
  <si>
    <t>11580 Preston S</t>
  </si>
  <si>
    <t>11580 Preston st.</t>
  </si>
  <si>
    <t>11581 Crane St.</t>
  </si>
  <si>
    <t>11581 Crane st.</t>
  </si>
  <si>
    <t>11581 Union St.</t>
  </si>
  <si>
    <t>11581 Union st.</t>
  </si>
  <si>
    <t>11584California</t>
  </si>
  <si>
    <t>11584 California st.</t>
  </si>
  <si>
    <t>11585California</t>
  </si>
  <si>
    <t>11585 California st.</t>
  </si>
  <si>
    <t>11590 Union St.</t>
  </si>
  <si>
    <t>11590 Union st.</t>
  </si>
  <si>
    <t>11595Merritt</t>
  </si>
  <si>
    <t>11595 Merritt st.</t>
  </si>
  <si>
    <t>11596Speegle</t>
  </si>
  <si>
    <t>11596 Speegle st.</t>
  </si>
  <si>
    <t>11598 Poole St.</t>
  </si>
  <si>
    <t>11598 Poole st.</t>
  </si>
  <si>
    <t>11598 Preston S</t>
  </si>
  <si>
    <t>11598 Preston st.</t>
  </si>
  <si>
    <t>11598 Rico St.</t>
  </si>
  <si>
    <t>11598 Rico st.</t>
  </si>
  <si>
    <t>11599 Crane St.</t>
  </si>
  <si>
    <t>11599 Crane st.</t>
  </si>
  <si>
    <t>11599 Union St.</t>
  </si>
  <si>
    <t>11599 Union st.</t>
  </si>
  <si>
    <t>11599SpeegleSt.</t>
  </si>
  <si>
    <t>11599 SpeegleSt st.</t>
  </si>
  <si>
    <t>11599Walsh.75</t>
  </si>
  <si>
    <t>11599 Walsh st.</t>
  </si>
  <si>
    <t>11599walsh.3</t>
  </si>
  <si>
    <t>11599 walsh.3 S..</t>
  </si>
  <si>
    <t>11600 Poole St.</t>
  </si>
  <si>
    <t>11600 Poole st.</t>
  </si>
  <si>
    <t>11600 Rico St.</t>
  </si>
  <si>
    <t>11600 Rico st.</t>
  </si>
  <si>
    <t>11600-11610Unio</t>
  </si>
  <si>
    <t>11600 Union st.</t>
  </si>
  <si>
    <t>11610 Union st.</t>
  </si>
  <si>
    <t>11600California</t>
  </si>
  <si>
    <t>11600 California st.</t>
  </si>
  <si>
    <t>11600Jackson</t>
  </si>
  <si>
    <t>11600 Jackson st.</t>
  </si>
  <si>
    <t>11600Merritt</t>
  </si>
  <si>
    <t>11600 Merritt st.</t>
  </si>
  <si>
    <t>11601 Crane St.</t>
  </si>
  <si>
    <t>11601 Crane st.</t>
  </si>
  <si>
    <t>11601 Poole St.</t>
  </si>
  <si>
    <t>11601 Poole st.</t>
  </si>
  <si>
    <t>11601 Union St.</t>
  </si>
  <si>
    <t>11601Jackson</t>
  </si>
  <si>
    <t>11601 Jackson St.</t>
  </si>
  <si>
    <t>11601Merritt</t>
  </si>
  <si>
    <t>11601 Merritt st</t>
  </si>
  <si>
    <t>11616Castro</t>
  </si>
  <si>
    <t>11616 Castro st</t>
  </si>
  <si>
    <t>11616Merritt</t>
  </si>
  <si>
    <t>11616 Merritt st</t>
  </si>
  <si>
    <t>11617California</t>
  </si>
  <si>
    <t>11617 California st</t>
  </si>
  <si>
    <t>11620Union St.</t>
  </si>
  <si>
    <t xml:space="preserve">11185 Union Cir. </t>
  </si>
  <si>
    <t>11620 Union st</t>
  </si>
  <si>
    <t>11632Castro</t>
  </si>
  <si>
    <t>11632 Castro st</t>
  </si>
  <si>
    <t>11632Jackson</t>
  </si>
  <si>
    <t>11632 Jackson st</t>
  </si>
  <si>
    <t>11633California</t>
  </si>
  <si>
    <t>11633 California st</t>
  </si>
  <si>
    <t>11633Jackson</t>
  </si>
  <si>
    <t>11633 Jackson st</t>
  </si>
  <si>
    <t>11641Preston</t>
  </si>
  <si>
    <t>11641 Preston st</t>
  </si>
  <si>
    <t>11648 Jackson S</t>
  </si>
  <si>
    <t>11648 jackson st</t>
  </si>
  <si>
    <t>11648Castro</t>
  </si>
  <si>
    <t>11648 Castro st</t>
  </si>
  <si>
    <t>11649California</t>
  </si>
  <si>
    <t>11649 California st</t>
  </si>
  <si>
    <t>11649Jakson</t>
  </si>
  <si>
    <t>11649 Jakson st</t>
  </si>
  <si>
    <t>11655Cypress</t>
  </si>
  <si>
    <t>11655 Cypress st</t>
  </si>
  <si>
    <t>11656Merritt</t>
  </si>
  <si>
    <t>11656 Merritt st</t>
  </si>
  <si>
    <t>Office</t>
  </si>
  <si>
    <t>For Hotel.</t>
  </si>
  <si>
    <t xml:space="preserve">11656 Merritt st </t>
  </si>
  <si>
    <t>Units 1,2,3,4</t>
  </si>
  <si>
    <t>Units 5,6,7,8,9,10,11,12,13,14</t>
  </si>
  <si>
    <t>Units 18,19,20,21</t>
  </si>
  <si>
    <t>11660-11670Pres</t>
  </si>
  <si>
    <t>11660 Preston ST</t>
  </si>
  <si>
    <t>11661 Crane St.</t>
  </si>
  <si>
    <t>11664Castro</t>
  </si>
  <si>
    <t xml:space="preserve">11664 Castro st </t>
  </si>
  <si>
    <t>11664Cypress</t>
  </si>
  <si>
    <t xml:space="preserve">11664 Cypress st </t>
  </si>
  <si>
    <t>11664Jackson</t>
  </si>
  <si>
    <t xml:space="preserve">11664 Jackson st </t>
  </si>
  <si>
    <t>11665California</t>
  </si>
  <si>
    <t xml:space="preserve">11665 California st </t>
  </si>
  <si>
    <t>11665Cypress</t>
  </si>
  <si>
    <t xml:space="preserve">11665 Cypress st </t>
  </si>
  <si>
    <t>11665Jackson</t>
  </si>
  <si>
    <t xml:space="preserve">11665 Jackson st </t>
  </si>
  <si>
    <t>11675Jackson</t>
  </si>
  <si>
    <t xml:space="preserve">11675 Jackson st </t>
  </si>
  <si>
    <t>11680Jackson</t>
  </si>
  <si>
    <t xml:space="preserve">11680 Jackson st </t>
  </si>
  <si>
    <t>11681 Crane St.</t>
  </si>
  <si>
    <t>11681California</t>
  </si>
  <si>
    <t xml:space="preserve">11681 California st </t>
  </si>
  <si>
    <t>11681Jackson</t>
  </si>
  <si>
    <t xml:space="preserve">11681 Jackson st </t>
  </si>
  <si>
    <t>11682Cypress</t>
  </si>
  <si>
    <t>11682 Cypress cir</t>
  </si>
  <si>
    <t>11683Preston</t>
  </si>
  <si>
    <t xml:space="preserve">11683 Preston st </t>
  </si>
  <si>
    <t>11685Cypress</t>
  </si>
  <si>
    <t>11685 Cypress cir</t>
  </si>
  <si>
    <t>11685Preston</t>
  </si>
  <si>
    <t>11685 Preston ST</t>
  </si>
  <si>
    <t>11687 Preston</t>
  </si>
  <si>
    <t>11687 Preston ST</t>
  </si>
  <si>
    <t>11689Preston</t>
  </si>
  <si>
    <t>11689 Preston ST</t>
  </si>
  <si>
    <t>11691Preston</t>
  </si>
  <si>
    <t>11691 Preston ST</t>
  </si>
  <si>
    <t>11698Castro</t>
  </si>
  <si>
    <t>11698 Castro ST</t>
  </si>
  <si>
    <t>11700 Rico St.</t>
  </si>
  <si>
    <t>11700Cypress</t>
  </si>
  <si>
    <t>11700 Cypress CIR</t>
  </si>
  <si>
    <t>11700Merritt.wa</t>
  </si>
  <si>
    <t>11700 Merritt way</t>
  </si>
  <si>
    <t>11708MerrittWay</t>
  </si>
  <si>
    <t>11708 Merritt Way</t>
  </si>
  <si>
    <t>11710Cypress</t>
  </si>
  <si>
    <t xml:space="preserve">11710 Cypress cir </t>
  </si>
  <si>
    <t>11711Cypress</t>
  </si>
  <si>
    <t>11711 Cypress cir</t>
  </si>
  <si>
    <t>11711Jackson</t>
  </si>
  <si>
    <t xml:space="preserve">11711 Jackson st </t>
  </si>
  <si>
    <t>11714Merritt.Wa</t>
  </si>
  <si>
    <t>11714 Merritt Way</t>
  </si>
  <si>
    <t>11717Cypress</t>
  </si>
  <si>
    <t>11717 Cypress cir</t>
  </si>
  <si>
    <t>11718Cypress</t>
  </si>
  <si>
    <t>11718 Cypress cir</t>
  </si>
  <si>
    <t>11720 Crane St.</t>
  </si>
  <si>
    <t>11720 Rico St.</t>
  </si>
  <si>
    <t>11720Castro</t>
  </si>
  <si>
    <t xml:space="preserve">11720 Castro st </t>
  </si>
  <si>
    <t>11721 Rico St.</t>
  </si>
  <si>
    <t>11721Jackson</t>
  </si>
  <si>
    <t xml:space="preserve">11721 Jackson st </t>
  </si>
  <si>
    <t>11722Merritt.wa</t>
  </si>
  <si>
    <t>11722 Merritt way</t>
  </si>
  <si>
    <t>11726Cypress</t>
  </si>
  <si>
    <t>11726 Cypress cir</t>
  </si>
  <si>
    <t>11727Cypress</t>
  </si>
  <si>
    <t xml:space="preserve">11727 Cypress cir </t>
  </si>
  <si>
    <t>11730Castro</t>
  </si>
  <si>
    <t xml:space="preserve">11730 Castro st </t>
  </si>
  <si>
    <t>11731Jackson</t>
  </si>
  <si>
    <t xml:space="preserve">11731 Jackson st </t>
  </si>
  <si>
    <t>11733Cypress</t>
  </si>
  <si>
    <t xml:space="preserve">11733 Cypress st </t>
  </si>
  <si>
    <t>11734Cypress</t>
  </si>
  <si>
    <t xml:space="preserve">11734 Cypress st </t>
  </si>
  <si>
    <t>11734MerrittWay</t>
  </si>
  <si>
    <t>11734 Merritt Way</t>
  </si>
  <si>
    <t>11740 Crane St.</t>
  </si>
  <si>
    <t>11740 Rico St.</t>
  </si>
  <si>
    <t>11740Castro</t>
  </si>
  <si>
    <t xml:space="preserve">11740 Castro st </t>
  </si>
  <si>
    <t>11741 Crane St.</t>
  </si>
  <si>
    <t>11741 Rico St.</t>
  </si>
  <si>
    <t>11741Jackson</t>
  </si>
  <si>
    <t xml:space="preserve">11741 Jackson st </t>
  </si>
  <si>
    <t>"copper lateral/ pvc on customer side 
5/14/24"</t>
  </si>
  <si>
    <t>11743Cypress</t>
  </si>
  <si>
    <t xml:space="preserve">11743 Cypress cir </t>
  </si>
  <si>
    <t>11744Cypress</t>
  </si>
  <si>
    <t xml:space="preserve">11744 Cypress cir </t>
  </si>
  <si>
    <t>11748Merritt.Wa</t>
  </si>
  <si>
    <t>11748 Merritt. Way</t>
  </si>
  <si>
    <t>11750Castro</t>
  </si>
  <si>
    <t xml:space="preserve">11750 Castro st </t>
  </si>
  <si>
    <t>11751Jackson</t>
  </si>
  <si>
    <t xml:space="preserve">11751 Jackson st </t>
  </si>
  <si>
    <t>11752Castro</t>
  </si>
  <si>
    <t xml:space="preserve">11752 Castro st </t>
  </si>
  <si>
    <t>11753Cypress</t>
  </si>
  <si>
    <t xml:space="preserve">11753 Cypress st </t>
  </si>
  <si>
    <t>11754Cypress</t>
  </si>
  <si>
    <t xml:space="preserve">11754 Cypress st </t>
  </si>
  <si>
    <t>11756 Merritt W</t>
  </si>
  <si>
    <t>11756 Merritt Way</t>
  </si>
  <si>
    <t>11760 Crane St.</t>
  </si>
  <si>
    <t>11760 Rico St.</t>
  </si>
  <si>
    <t>11760Castro</t>
  </si>
  <si>
    <t xml:space="preserve">11760 Castro st </t>
  </si>
  <si>
    <t>11761 Rico St.</t>
  </si>
  <si>
    <t>11761Jackson</t>
  </si>
  <si>
    <t>11761 Jackson st</t>
  </si>
  <si>
    <t>11762Cypress</t>
  </si>
  <si>
    <t>11762 Cypress cir</t>
  </si>
  <si>
    <t>11763Cypress</t>
  </si>
  <si>
    <t>11763 Cypress cir</t>
  </si>
  <si>
    <t>11764Merritt.wa</t>
  </si>
  <si>
    <t>11764 Merritt way</t>
  </si>
  <si>
    <t>11770Castro</t>
  </si>
  <si>
    <t>11770 Castro ST</t>
  </si>
  <si>
    <t>11770Cypress</t>
  </si>
  <si>
    <t>11770 Cypress cir</t>
  </si>
  <si>
    <t>11771 Crane St.</t>
  </si>
  <si>
    <t>11771Cypress</t>
  </si>
  <si>
    <t>11771 Cypress st</t>
  </si>
  <si>
    <t>11771Jackson</t>
  </si>
  <si>
    <t xml:space="preserve">11771 Jackson st </t>
  </si>
  <si>
    <t>11772Merrittway</t>
  </si>
  <si>
    <t>11772 Merritt way</t>
  </si>
  <si>
    <t>11775Jackson</t>
  </si>
  <si>
    <t>11775 Jackson st</t>
  </si>
  <si>
    <t>11778Cypress</t>
  </si>
  <si>
    <t>11778 Cypress cir</t>
  </si>
  <si>
    <t>11779Cypress</t>
  </si>
  <si>
    <t>11779 Cypress cir</t>
  </si>
  <si>
    <t>11780 Crane St.</t>
  </si>
  <si>
    <t>11780 Rico St.</t>
  </si>
  <si>
    <t>11780Castro</t>
  </si>
  <si>
    <t xml:space="preserve">11780 Castro st </t>
  </si>
  <si>
    <t>11780Merritt.WA</t>
  </si>
  <si>
    <t>11780 Merritt. WAY</t>
  </si>
  <si>
    <t>11781 Rico St.</t>
  </si>
  <si>
    <t>11781Jackson</t>
  </si>
  <si>
    <t xml:space="preserve">11781 Jackson st </t>
  </si>
  <si>
    <t>11781Merritt</t>
  </si>
  <si>
    <t xml:space="preserve">11781 Merritt st </t>
  </si>
  <si>
    <t>11789Cypress</t>
  </si>
  <si>
    <t>11789 Cypress cir</t>
  </si>
  <si>
    <t>11790 Crane St.</t>
  </si>
  <si>
    <t>11790Castro</t>
  </si>
  <si>
    <t xml:space="preserve">11790 Castro st </t>
  </si>
  <si>
    <t>11791Jackson</t>
  </si>
  <si>
    <t xml:space="preserve">11791 Jackson st </t>
  </si>
  <si>
    <t>11798Castro</t>
  </si>
  <si>
    <t>11798 Castro st</t>
  </si>
  <si>
    <t>11798MerrittWay</t>
  </si>
  <si>
    <t>11798 Merritt Way</t>
  </si>
  <si>
    <t>11800 Rico St.</t>
  </si>
  <si>
    <t>11801 Rico St.</t>
  </si>
  <si>
    <t>11820 Rico St.</t>
  </si>
  <si>
    <t>11821 Rico St.</t>
  </si>
  <si>
    <t>11832Cypress</t>
  </si>
  <si>
    <t>11832 Cypress cir</t>
  </si>
  <si>
    <t>11833Cypress</t>
  </si>
  <si>
    <t>11833 Cypress cir</t>
  </si>
  <si>
    <t>11840 Rico St.</t>
  </si>
  <si>
    <t>11841 Rico St.</t>
  </si>
  <si>
    <t>11860 Rico St.</t>
  </si>
  <si>
    <t>11861 Rico St.</t>
  </si>
  <si>
    <t>11865CypressCir</t>
  </si>
  <si>
    <t>11865 Cypress Cir</t>
  </si>
  <si>
    <t>11878Cypress</t>
  </si>
  <si>
    <t>11878 Cypress cir.</t>
  </si>
  <si>
    <t>11879Cypress Ci</t>
  </si>
  <si>
    <t>11879 Cypress Cir.</t>
  </si>
  <si>
    <t>11880 Rico St.</t>
  </si>
  <si>
    <t>11889 Cypress C</t>
  </si>
  <si>
    <t>11889 Cypress Cir.</t>
  </si>
  <si>
    <t>11896 Cypress C</t>
  </si>
  <si>
    <t>11896 Cypress Cir.</t>
  </si>
  <si>
    <t>11900 Rico St.</t>
  </si>
  <si>
    <t>11920 Rico St.</t>
  </si>
  <si>
    <t>11940 Rico St.</t>
  </si>
  <si>
    <t>11942 Rico St.</t>
  </si>
  <si>
    <t>12503Blackie</t>
  </si>
  <si>
    <t>12503 Blackie rd</t>
  </si>
  <si>
    <t>12755ViaLinda</t>
  </si>
  <si>
    <t>12765ViaLinda</t>
  </si>
  <si>
    <t>12765 Via Linda</t>
  </si>
  <si>
    <t>12775ViaLinda</t>
  </si>
  <si>
    <t>12785ViaLinda</t>
  </si>
  <si>
    <t>12785 Via Linda</t>
  </si>
  <si>
    <t>12805ViaLinda</t>
  </si>
  <si>
    <t>12805 Via Linda</t>
  </si>
  <si>
    <t>12815ViaLinda</t>
  </si>
  <si>
    <t>12815 Via Linda</t>
  </si>
  <si>
    <t>12825ViaLinda</t>
  </si>
  <si>
    <t>12825 Via Linda</t>
  </si>
  <si>
    <t>12835ViaLinda</t>
  </si>
  <si>
    <t>12835 Via Linda</t>
  </si>
  <si>
    <t>12845ViaLinda</t>
  </si>
  <si>
    <t>12845 Via Linda</t>
  </si>
  <si>
    <t>12855ViaLinda</t>
  </si>
  <si>
    <t>12860ViaLinda</t>
  </si>
  <si>
    <t>12860 Via Linda</t>
  </si>
  <si>
    <t>12865ViaLinda</t>
  </si>
  <si>
    <t>12865 Via Linda</t>
  </si>
  <si>
    <t>12875ViaLinda</t>
  </si>
  <si>
    <t>12875 Via Linda</t>
  </si>
  <si>
    <t>12885ViaLinda</t>
  </si>
  <si>
    <t>12885 Via Linda</t>
  </si>
  <si>
    <t>12890ViaLinda</t>
  </si>
  <si>
    <t>12890 Via Linda</t>
  </si>
  <si>
    <t>12895ViaLinda</t>
  </si>
  <si>
    <t xml:space="preserve">12895 Via Linda </t>
  </si>
  <si>
    <t>13525Blackie</t>
  </si>
  <si>
    <t>13525 Blackie rd</t>
  </si>
  <si>
    <t>13525Blackie.2</t>
  </si>
  <si>
    <t>13525 Blackie RD</t>
  </si>
  <si>
    <t>13526Blackie.1i</t>
  </si>
  <si>
    <t>13526 Blackie rd</t>
  </si>
  <si>
    <t>13540Blackie</t>
  </si>
  <si>
    <t>13540 Blackie rd</t>
  </si>
  <si>
    <t>13570Blackie</t>
  </si>
  <si>
    <t>13570 Blackie rd</t>
  </si>
  <si>
    <t>13550BlackieAll</t>
  </si>
  <si>
    <t>13550 Blackie rd</t>
  </si>
  <si>
    <t>10603Axtell.3in</t>
  </si>
  <si>
    <t>10603 Axtell st</t>
  </si>
  <si>
    <t>10640McDougall</t>
  </si>
  <si>
    <t>11280 Blackie R</t>
  </si>
  <si>
    <t>11280 Blackie Rd</t>
  </si>
  <si>
    <t>11296Blackie</t>
  </si>
  <si>
    <t>11296 Blackie rd</t>
  </si>
  <si>
    <t>11296Blackie.4</t>
  </si>
  <si>
    <t>11296 Blackie RD</t>
  </si>
  <si>
    <t>10301Seymour.4</t>
  </si>
  <si>
    <t>11301 Seymour ST</t>
  </si>
  <si>
    <t>11480 Main st</t>
  </si>
  <si>
    <t>11599Speegle</t>
  </si>
  <si>
    <t>11599 Speegle st</t>
  </si>
  <si>
    <t>11600DelMonte</t>
  </si>
  <si>
    <t>11600 Del Monte ave</t>
  </si>
  <si>
    <t>13526Blackie.3</t>
  </si>
  <si>
    <t>13526Blackie.6i</t>
  </si>
  <si>
    <t>13585 Blackie R</t>
  </si>
  <si>
    <t>13585 Blackie Rd</t>
  </si>
  <si>
    <t>13585OceanMist.</t>
  </si>
  <si>
    <t>13585 Ocean Mist pkwy</t>
  </si>
  <si>
    <t>4 inch</t>
  </si>
  <si>
    <t>3 inch</t>
  </si>
  <si>
    <t>Builiding on Rico st side</t>
  </si>
  <si>
    <t>10961Merritt/B</t>
  </si>
  <si>
    <t>10855.Ocean.m.2</t>
  </si>
  <si>
    <t>10855.Ocean.M.2</t>
  </si>
  <si>
    <t>36.760960, -121.742787</t>
  </si>
  <si>
    <t>36.760279, -121.742845</t>
  </si>
  <si>
    <t>10838OceanMist.4</t>
  </si>
  <si>
    <t>10838OceanMist.3</t>
  </si>
  <si>
    <t>Builidings on Merritt st side</t>
  </si>
  <si>
    <t>11270 Merritt.B</t>
  </si>
  <si>
    <t>11270 Merritt.D</t>
  </si>
  <si>
    <t>11270 Merritt.F</t>
  </si>
  <si>
    <t>Unit B</t>
  </si>
  <si>
    <t>Unit D</t>
  </si>
  <si>
    <t>Unit F</t>
  </si>
  <si>
    <t>11280WashingtonA.B</t>
  </si>
  <si>
    <t>11280Washington#C</t>
  </si>
  <si>
    <t>Building C</t>
  </si>
  <si>
    <t>Building with units A &amp; B</t>
  </si>
  <si>
    <t>11521 Poole st. 1</t>
  </si>
  <si>
    <t>11521 Poole St. 2</t>
  </si>
  <si>
    <t>11521 Poole St. 3</t>
  </si>
  <si>
    <t>Unit 1</t>
  </si>
  <si>
    <t>Unit 2</t>
  </si>
  <si>
    <t>Unit 3</t>
  </si>
  <si>
    <t>11525California.B.Land.</t>
  </si>
  <si>
    <t>11525California.G.F</t>
  </si>
  <si>
    <t>11525California.C.A</t>
  </si>
  <si>
    <t>11525California.D.E</t>
  </si>
  <si>
    <t>Apt. D &amp; E</t>
  </si>
  <si>
    <t>Apt. G &amp; F</t>
  </si>
  <si>
    <t>Apt. C &amp; A</t>
  </si>
  <si>
    <t>11420 Geil st.</t>
  </si>
  <si>
    <t>11161Haight</t>
  </si>
  <si>
    <t>11141Haight</t>
  </si>
  <si>
    <t>11141  Haight st.</t>
  </si>
  <si>
    <t>11161 Haight st.</t>
  </si>
  <si>
    <t>11325 Koester St.</t>
  </si>
  <si>
    <t>11403 Merritt st.</t>
  </si>
  <si>
    <t>11403Merritt</t>
  </si>
  <si>
    <t>Customer identified</t>
  </si>
  <si>
    <t>Empty lot.</t>
  </si>
  <si>
    <t>11010-11020Haight</t>
  </si>
  <si>
    <t>11010 Haight St.</t>
  </si>
  <si>
    <t>10410Geil</t>
  </si>
  <si>
    <t xml:space="preserve">10410 Geil st </t>
  </si>
  <si>
    <t>11601-11611Union</t>
  </si>
  <si>
    <t>11611 Union St</t>
  </si>
  <si>
    <t>11099Sanchez</t>
  </si>
  <si>
    <t>11140Wood</t>
  </si>
  <si>
    <t>11140 Wood st.</t>
  </si>
  <si>
    <t>11799Castro</t>
  </si>
  <si>
    <t>11799 Castro St.</t>
  </si>
  <si>
    <t xml:space="preserve">11099 Salinas </t>
  </si>
  <si>
    <t>11574Merritt</t>
  </si>
  <si>
    <t>11574 Merritt st.</t>
  </si>
  <si>
    <t>11299Monterey</t>
  </si>
  <si>
    <t>11299 Monterey st.</t>
  </si>
  <si>
    <t>11503Merritt</t>
  </si>
  <si>
    <t>11503 Merritt st.</t>
  </si>
  <si>
    <t>Lateral is on wood st. side.</t>
  </si>
  <si>
    <t>11150Cooper</t>
  </si>
  <si>
    <t>11150 Cooper st.</t>
  </si>
  <si>
    <t>y</t>
  </si>
  <si>
    <t>Sch80</t>
  </si>
  <si>
    <t>Verified on 2/25</t>
  </si>
  <si>
    <t>10743 Axtell St</t>
  </si>
  <si>
    <t>10743 Axtell st.</t>
  </si>
  <si>
    <t>11010Rico</t>
  </si>
  <si>
    <t>11010 Rico st.</t>
  </si>
  <si>
    <t>11430 Crane St.</t>
  </si>
  <si>
    <t>10960 Haight st.</t>
  </si>
  <si>
    <t>11199Haight-11541Pajaro</t>
  </si>
  <si>
    <t>10550 Merritt St.</t>
  </si>
  <si>
    <t>11373DelMonte</t>
  </si>
  <si>
    <t>11373 Del Monte st.</t>
  </si>
  <si>
    <t>11190 Wood st.</t>
  </si>
  <si>
    <t>11190Wood</t>
  </si>
  <si>
    <t>11521 Preston S</t>
  </si>
  <si>
    <t>11521 Preston st.</t>
  </si>
  <si>
    <t>10741 Seymour St.</t>
  </si>
  <si>
    <t>11511 Preston St</t>
  </si>
  <si>
    <t>11288 Merritt B</t>
  </si>
  <si>
    <t xml:space="preserve">11288 Merritt st. </t>
  </si>
  <si>
    <t xml:space="preserve">Santa Fe Market Building </t>
  </si>
  <si>
    <t>11380Commercial</t>
  </si>
  <si>
    <t>11380 Commercial Pkwy</t>
  </si>
  <si>
    <t>10520Tembladera</t>
  </si>
  <si>
    <t>10520 Tembladera St.</t>
  </si>
  <si>
    <t>10921Seymour</t>
  </si>
  <si>
    <t>10921 Seymour st.</t>
  </si>
  <si>
    <t>11440Commercial</t>
  </si>
  <si>
    <t>11440 Commercial Pkwy</t>
  </si>
  <si>
    <t>11431Palmer</t>
  </si>
  <si>
    <t>11431 Palmer st.</t>
  </si>
  <si>
    <t>Date Last Updated:6/3/2026</t>
  </si>
  <si>
    <t>11140-10801-10811-10820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</si>
</sst>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i/>
      <sz val="11"/>
      <name val="Calibri"/>
      <family val="2"/>
      <scheme val="minor"/>
    </font>
    <font>
      <b/>
      <i/>
      <sz val="11"/>
      <name val="Calibri"/>
      <family val="2"/>
      <scheme val="minor"/>
    </font>
    <font>
      <sz val="10"/>
      <color theme="1"/>
      <name val="Calibri"/>
      <family val="2"/>
      <scheme val="minor"/>
    </font>
    <font>
      <b/>
      <sz val="11"/>
      <name val="Calibri"/>
      <family val="2"/>
      <scheme val="minor"/>
    </font>
    <font>
      <sz val="11"/>
      <name val="Calibri"/>
      <family val="2"/>
      <scheme val="minor"/>
    </font>
    <font>
      <b/>
      <sz val="11"/>
      <color rgb="FFFF0000"/>
      <name val="Calibri"/>
      <family val="2"/>
      <scheme val="minor"/>
    </font>
    <font>
      <b/>
      <sz val="11"/>
      <color theme="0"/>
      <name val="Calibri"/>
      <family val="2"/>
      <scheme val="minor"/>
    </font>
    <font>
      <b/>
      <sz val="20"/>
      <color theme="0"/>
      <name val="Calibri Light"/>
      <family val="2"/>
      <scheme val="major"/>
    </font>
    <font>
      <i/>
      <sz val="11"/>
      <color theme="1"/>
      <name val="Calibri"/>
      <family val="2"/>
      <scheme val="minor"/>
    </font>
    <font>
      <b/>
      <sz val="12"/>
      <color theme="0"/>
      <name val="Calibri"/>
      <family val="2"/>
      <scheme val="minor"/>
    </font>
    <font>
      <i/>
      <sz val="10"/>
      <color rgb="FFFF0000"/>
      <name val="Calibri"/>
      <family val="2"/>
      <scheme val="minor"/>
    </font>
    <font>
      <u/>
      <sz val="10"/>
      <color theme="1"/>
      <name val="Calibri"/>
      <family val="2"/>
      <scheme val="minor"/>
    </font>
    <font>
      <u/>
      <sz val="11"/>
      <color theme="1"/>
      <name val="Calibri"/>
      <family val="2"/>
      <scheme val="minor"/>
    </font>
    <font>
      <i/>
      <sz val="12"/>
      <name val="Calibri"/>
      <family val="2"/>
      <scheme val="minor"/>
    </font>
    <font>
      <sz val="12"/>
      <name val="Calibri"/>
      <family val="2"/>
      <scheme val="minor"/>
    </font>
    <font>
      <b/>
      <sz val="20"/>
      <color theme="0"/>
      <name val="Calibri"/>
      <family val="2"/>
      <scheme val="minor"/>
    </font>
    <font>
      <b/>
      <sz val="20"/>
      <name val="Calibri"/>
      <family val="2"/>
      <scheme val="minor"/>
    </font>
    <font>
      <sz val="12"/>
      <color theme="1"/>
      <name val="Calibri"/>
      <family val="2"/>
      <scheme val="minor"/>
    </font>
    <font>
      <b/>
      <sz val="12"/>
      <name val="Calibri"/>
      <family val="2"/>
      <scheme val="minor"/>
    </font>
    <font>
      <b/>
      <u/>
      <sz val="12"/>
      <name val="Calibri"/>
      <family val="2"/>
      <scheme val="minor"/>
    </font>
    <font>
      <sz val="11"/>
      <color indexed="81"/>
      <name val="Calibri"/>
      <family val="2"/>
      <scheme val="minor"/>
    </font>
    <font>
      <b/>
      <sz val="11"/>
      <color indexed="81"/>
      <name val="Calibri"/>
      <family val="2"/>
      <scheme val="minor"/>
    </font>
    <font>
      <b/>
      <u/>
      <sz val="11"/>
      <color indexed="81"/>
      <name val="Calibri"/>
      <family val="2"/>
      <scheme val="minor"/>
    </font>
    <font>
      <b/>
      <sz val="9"/>
      <color indexed="81"/>
      <name val="Tahoma"/>
      <family val="2"/>
    </font>
  </fonts>
  <fills count="1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97D4E4"/>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rgb="FFFFCCCC"/>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theme="0"/>
      </left>
      <right style="thin">
        <color theme="0"/>
      </right>
      <top style="thin">
        <color theme="0"/>
      </top>
      <bottom style="thin">
        <color theme="0"/>
      </bottom>
      <diagonal/>
    </border>
    <border>
      <left/>
      <right/>
      <top/>
      <bottom style="medium">
        <color indexed="64"/>
      </bottom>
      <diagonal/>
    </border>
    <border>
      <left/>
      <right style="hair">
        <color indexed="64"/>
      </right>
      <top style="thin">
        <color indexed="64"/>
      </top>
      <bottom style="hair">
        <color auto="1"/>
      </bottom>
      <diagonal/>
    </border>
    <border>
      <left style="hair">
        <color indexed="64"/>
      </left>
      <right style="hair">
        <color indexed="64"/>
      </right>
      <top style="thin">
        <color indexed="64"/>
      </top>
      <bottom style="hair">
        <color auto="1"/>
      </bottom>
      <diagonal/>
    </border>
    <border>
      <left/>
      <right/>
      <top style="hair">
        <color auto="1"/>
      </top>
      <bottom style="hair">
        <color auto="1"/>
      </bottom>
      <diagonal/>
    </border>
    <border>
      <left/>
      <right style="hair">
        <color indexed="64"/>
      </right>
      <top style="hair">
        <color auto="1"/>
      </top>
      <bottom style="hair">
        <color auto="1"/>
      </bottom>
      <diagonal/>
    </border>
    <border>
      <left style="hair">
        <color indexed="64"/>
      </left>
      <right style="hair">
        <color indexed="64"/>
      </right>
      <top style="hair">
        <color auto="1"/>
      </top>
      <bottom style="hair">
        <color auto="1"/>
      </bottom>
      <diagonal/>
    </border>
    <border>
      <left style="hair">
        <color indexed="64"/>
      </left>
      <right/>
      <top style="hair">
        <color auto="1"/>
      </top>
      <bottom style="hair">
        <color auto="1"/>
      </bottom>
      <diagonal/>
    </border>
    <border>
      <left style="hair">
        <color indexed="64"/>
      </left>
      <right style="hair">
        <color indexed="64"/>
      </right>
      <top/>
      <bottom style="hair">
        <color auto="1"/>
      </bottom>
      <diagonal/>
    </border>
    <border>
      <left style="thin">
        <color indexed="64"/>
      </left>
      <right style="hair">
        <color indexed="64"/>
      </right>
      <top style="thin">
        <color indexed="64"/>
      </top>
      <bottom style="hair">
        <color auto="1"/>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rgb="FFF8F8F8"/>
      </right>
      <top style="thin">
        <color indexed="64"/>
      </top>
      <bottom/>
      <diagonal/>
    </border>
    <border>
      <left style="thin">
        <color rgb="FFF8F8F8"/>
      </left>
      <right style="thin">
        <color rgb="FFF8F8F8"/>
      </right>
      <top style="thin">
        <color indexed="64"/>
      </top>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rgb="FFF8F8F8"/>
      </right>
      <top/>
      <bottom style="thin">
        <color theme="0"/>
      </bottom>
      <diagonal/>
    </border>
    <border>
      <left style="hair">
        <color indexed="64"/>
      </left>
      <right style="thin">
        <color indexed="64"/>
      </right>
      <top/>
      <bottom style="hair">
        <color auto="1"/>
      </bottom>
      <diagonal/>
    </border>
    <border>
      <left/>
      <right/>
      <top style="thin">
        <color indexed="64"/>
      </top>
      <bottom style="hair">
        <color auto="1"/>
      </bottom>
      <diagonal/>
    </border>
    <border>
      <left style="thin">
        <color rgb="FFF8F8F8"/>
      </left>
      <right/>
      <top style="thin">
        <color indexed="64"/>
      </top>
      <bottom/>
      <diagonal/>
    </border>
    <border>
      <left style="medium">
        <color indexed="64"/>
      </left>
      <right/>
      <top/>
      <bottom style="medium">
        <color indexed="64"/>
      </bottom>
      <diagonal/>
    </border>
    <border>
      <left style="medium">
        <color indexed="64"/>
      </left>
      <right/>
      <top/>
      <bottom/>
      <diagonal/>
    </border>
    <border>
      <left/>
      <right/>
      <top style="medium">
        <color indexed="64"/>
      </top>
      <bottom/>
      <diagonal/>
    </border>
    <border>
      <left style="thin">
        <color rgb="FFF8F8F8"/>
      </left>
      <right style="thin">
        <color indexed="64"/>
      </right>
      <top style="thin">
        <color indexed="64"/>
      </top>
      <bottom/>
      <diagonal/>
    </border>
    <border>
      <left style="thin">
        <color rgb="FFF8F8F8"/>
      </left>
      <right style="thin">
        <color rgb="FFF8F8F8"/>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9" fillId="5" borderId="15">
      <alignment horizontal="center" vertical="center" wrapText="1"/>
    </xf>
  </cellStyleXfs>
  <cellXfs count="142">
    <xf numFmtId="0" fontId="0" fillId="0" borderId="0" xfId="0"/>
    <xf numFmtId="0" fontId="0" fillId="0" borderId="0" xfId="0" applyAlignment="1">
      <alignment vertical="center"/>
    </xf>
    <xf numFmtId="0" fontId="0" fillId="2" borderId="0" xfId="0" applyFill="1"/>
    <xf numFmtId="0" fontId="1" fillId="0" borderId="0" xfId="0" applyFont="1"/>
    <xf numFmtId="0" fontId="11" fillId="2" borderId="0" xfId="0" applyFont="1" applyFill="1" applyAlignment="1" applyProtection="1">
      <alignment horizontal="center" vertical="center" wrapText="1" readingOrder="1"/>
      <protection locked="0"/>
    </xf>
    <xf numFmtId="0" fontId="0" fillId="2" borderId="0" xfId="0" applyFill="1" applyAlignment="1">
      <alignment vertical="center"/>
    </xf>
    <xf numFmtId="0" fontId="11" fillId="0" borderId="0" xfId="0" applyFont="1" applyAlignment="1" applyProtection="1">
      <alignment horizontal="center" vertical="center" wrapText="1" readingOrder="1"/>
      <protection locked="0"/>
    </xf>
    <xf numFmtId="0" fontId="0" fillId="3" borderId="0" xfId="0" applyFill="1"/>
    <xf numFmtId="0" fontId="9" fillId="6" borderId="0" xfId="0" applyFont="1" applyFill="1"/>
    <xf numFmtId="0" fontId="0" fillId="6" borderId="0" xfId="0" applyFill="1"/>
    <xf numFmtId="0" fontId="9" fillId="6" borderId="13" xfId="0" applyFont="1" applyFill="1" applyBorder="1"/>
    <xf numFmtId="0" fontId="0" fillId="0" borderId="13" xfId="0" applyBorder="1"/>
    <xf numFmtId="0" fontId="2" fillId="0" borderId="13" xfId="0" applyFont="1" applyBorder="1"/>
    <xf numFmtId="0" fontId="2" fillId="0" borderId="0" xfId="0" applyFont="1" applyAlignment="1">
      <alignment wrapText="1"/>
    </xf>
    <xf numFmtId="0" fontId="7" fillId="0" borderId="0" xfId="0" applyFont="1"/>
    <xf numFmtId="0" fontId="3" fillId="9" borderId="18" xfId="0" applyFont="1" applyFill="1" applyBorder="1" applyAlignment="1" applyProtection="1">
      <alignment horizontal="center" vertical="center" wrapText="1" readingOrder="1"/>
      <protection locked="0"/>
    </xf>
    <xf numFmtId="0" fontId="3" fillId="9" borderId="21" xfId="0" applyFont="1" applyFill="1" applyBorder="1" applyAlignment="1" applyProtection="1">
      <alignment horizontal="center" vertical="center" wrapText="1" readingOrder="1"/>
      <protection locked="0"/>
    </xf>
    <xf numFmtId="0" fontId="3" fillId="9" borderId="22" xfId="0" applyFont="1" applyFill="1" applyBorder="1" applyAlignment="1" applyProtection="1">
      <alignment horizontal="center" vertical="center" wrapText="1" readingOrder="1"/>
      <protection locked="0"/>
    </xf>
    <xf numFmtId="0" fontId="0" fillId="0" borderId="0" xfId="0" applyProtection="1">
      <protection locked="0"/>
    </xf>
    <xf numFmtId="0" fontId="5" fillId="0" borderId="0" xfId="0" applyFont="1"/>
    <xf numFmtId="0" fontId="13" fillId="0" borderId="0" xfId="0" applyFont="1"/>
    <xf numFmtId="0" fontId="14" fillId="0" borderId="0" xfId="0" applyFont="1" applyAlignment="1">
      <alignment wrapText="1"/>
    </xf>
    <xf numFmtId="0" fontId="5" fillId="0" borderId="0" xfId="0" applyFont="1" applyAlignment="1">
      <alignment wrapText="1"/>
    </xf>
    <xf numFmtId="0" fontId="0" fillId="0" borderId="0" xfId="0" applyAlignment="1">
      <alignment wrapText="1"/>
    </xf>
    <xf numFmtId="0" fontId="15" fillId="0" borderId="0" xfId="0" applyFont="1"/>
    <xf numFmtId="0" fontId="3" fillId="9" borderId="20" xfId="0" applyFont="1" applyFill="1" applyBorder="1" applyAlignment="1" applyProtection="1">
      <alignment horizontal="center" vertical="center" wrapText="1" readingOrder="1"/>
      <protection locked="0"/>
    </xf>
    <xf numFmtId="0" fontId="3" fillId="10" borderId="27" xfId="0" applyFont="1" applyFill="1" applyBorder="1" applyAlignment="1" applyProtection="1">
      <alignment horizontal="center" vertical="center" wrapText="1" readingOrder="1"/>
      <protection locked="0"/>
    </xf>
    <xf numFmtId="0" fontId="2" fillId="0" borderId="0" xfId="0" applyFont="1" applyAlignment="1">
      <alignment horizontal="center" vertical="center" wrapText="1"/>
    </xf>
    <xf numFmtId="0" fontId="3" fillId="10" borderId="21" xfId="0" applyFont="1" applyFill="1" applyBorder="1" applyAlignment="1" applyProtection="1">
      <alignment horizontal="center" vertical="center" wrapText="1" readingOrder="1"/>
      <protection locked="0"/>
    </xf>
    <xf numFmtId="0" fontId="7" fillId="2" borderId="0" xfId="0" applyFont="1" applyFill="1"/>
    <xf numFmtId="0" fontId="0" fillId="3" borderId="7" xfId="0" applyFill="1" applyBorder="1"/>
    <xf numFmtId="0" fontId="0" fillId="4" borderId="0" xfId="0" applyFill="1"/>
    <xf numFmtId="0" fontId="0" fillId="4" borderId="37" xfId="0" applyFill="1" applyBorder="1"/>
    <xf numFmtId="0" fontId="0" fillId="4" borderId="11" xfId="0" applyFill="1" applyBorder="1"/>
    <xf numFmtId="0" fontId="0" fillId="4" borderId="7" xfId="0" applyFill="1" applyBorder="1"/>
    <xf numFmtId="0" fontId="7" fillId="11" borderId="13" xfId="0" applyFont="1" applyFill="1" applyBorder="1"/>
    <xf numFmtId="0" fontId="7" fillId="11" borderId="0" xfId="0" applyFont="1" applyFill="1"/>
    <xf numFmtId="0" fontId="7" fillId="11" borderId="12" xfId="0" applyFont="1" applyFill="1" applyBorder="1"/>
    <xf numFmtId="0" fontId="7" fillId="11" borderId="37" xfId="0" applyFont="1" applyFill="1" applyBorder="1"/>
    <xf numFmtId="0" fontId="0" fillId="12" borderId="0" xfId="0" applyFill="1"/>
    <xf numFmtId="0" fontId="0" fillId="12" borderId="37" xfId="0" applyFill="1" applyBorder="1"/>
    <xf numFmtId="0" fontId="0" fillId="12" borderId="38" xfId="0" applyFill="1" applyBorder="1"/>
    <xf numFmtId="0" fontId="2" fillId="0" borderId="16" xfId="0" applyFont="1" applyBorder="1" applyAlignment="1">
      <alignment horizontal="center" vertical="center" wrapText="1"/>
    </xf>
    <xf numFmtId="0" fontId="0" fillId="11" borderId="0" xfId="0" applyFill="1"/>
    <xf numFmtId="0" fontId="0" fillId="11" borderId="11" xfId="0" applyFill="1" applyBorder="1"/>
    <xf numFmtId="0" fontId="0" fillId="11" borderId="9" xfId="0" applyFill="1" applyBorder="1"/>
    <xf numFmtId="0" fontId="0" fillId="11" borderId="12" xfId="0" applyFill="1" applyBorder="1"/>
    <xf numFmtId="0" fontId="0" fillId="11" borderId="7" xfId="0" applyFill="1" applyBorder="1"/>
    <xf numFmtId="0" fontId="0" fillId="11" borderId="6" xfId="0" applyFill="1" applyBorder="1"/>
    <xf numFmtId="0" fontId="0" fillId="11" borderId="10" xfId="0" applyFill="1" applyBorder="1"/>
    <xf numFmtId="0" fontId="0" fillId="11" borderId="13" xfId="0" applyFill="1" applyBorder="1"/>
    <xf numFmtId="0" fontId="0" fillId="11" borderId="5" xfId="0" applyFill="1" applyBorder="1"/>
    <xf numFmtId="0" fontId="0" fillId="12" borderId="11" xfId="0" applyFill="1" applyBorder="1"/>
    <xf numFmtId="0" fontId="7" fillId="4" borderId="0" xfId="0" applyFont="1" applyFill="1"/>
    <xf numFmtId="0" fontId="0" fillId="0" borderId="13" xfId="0" applyBorder="1" applyAlignment="1">
      <alignment vertical="center"/>
    </xf>
    <xf numFmtId="0" fontId="2" fillId="13" borderId="0" xfId="0" applyFont="1" applyFill="1"/>
    <xf numFmtId="0" fontId="0" fillId="13" borderId="0" xfId="0" applyFill="1"/>
    <xf numFmtId="0" fontId="2" fillId="13" borderId="1" xfId="0" applyFont="1" applyFill="1" applyBorder="1" applyAlignment="1">
      <alignment horizontal="center" vertical="center" wrapText="1"/>
    </xf>
    <xf numFmtId="0" fontId="0" fillId="13" borderId="1" xfId="0" applyFill="1" applyBorder="1"/>
    <xf numFmtId="0" fontId="16" fillId="2" borderId="0" xfId="0" applyFont="1" applyFill="1" applyAlignment="1">
      <alignment vertical="top" wrapText="1"/>
    </xf>
    <xf numFmtId="0" fontId="17" fillId="2" borderId="0" xfId="0" applyFont="1" applyFill="1" applyAlignment="1">
      <alignment vertical="top" wrapText="1"/>
    </xf>
    <xf numFmtId="0" fontId="17" fillId="0" borderId="0" xfId="0" applyFont="1" applyAlignment="1">
      <alignment vertical="top" wrapText="1"/>
    </xf>
    <xf numFmtId="0" fontId="7" fillId="10" borderId="14" xfId="0" applyFont="1" applyFill="1" applyBorder="1" applyAlignment="1">
      <alignment horizontal="left" vertical="center"/>
    </xf>
    <xf numFmtId="0" fontId="2" fillId="2" borderId="0" xfId="0" applyFont="1" applyFill="1" applyAlignment="1">
      <alignment horizontal="right"/>
    </xf>
    <xf numFmtId="0" fontId="2" fillId="2" borderId="0" xfId="0" applyFont="1" applyFill="1" applyAlignment="1">
      <alignment horizontal="left"/>
    </xf>
    <xf numFmtId="0" fontId="17" fillId="2" borderId="0" xfId="0" applyFont="1" applyFill="1" applyAlignment="1">
      <alignment vertical="top"/>
    </xf>
    <xf numFmtId="0" fontId="3" fillId="9" borderId="24" xfId="0" applyFont="1" applyFill="1" applyBorder="1" applyAlignment="1" applyProtection="1">
      <alignment horizontal="center" vertical="center" wrapText="1" readingOrder="1"/>
      <protection locked="0"/>
    </xf>
    <xf numFmtId="0" fontId="3" fillId="9" borderId="25" xfId="0" applyFont="1" applyFill="1" applyBorder="1" applyAlignment="1" applyProtection="1">
      <alignment horizontal="center" vertical="center" wrapText="1" readingOrder="1"/>
      <protection locked="0"/>
    </xf>
    <xf numFmtId="0" fontId="3" fillId="9" borderId="34" xfId="0" applyFont="1" applyFill="1" applyBorder="1" applyAlignment="1" applyProtection="1">
      <alignment horizontal="center" vertical="center" wrapText="1" readingOrder="1"/>
      <protection locked="0"/>
    </xf>
    <xf numFmtId="0" fontId="3" fillId="9" borderId="19" xfId="0" applyFont="1" applyFill="1" applyBorder="1" applyAlignment="1" applyProtection="1">
      <alignment horizontal="center" vertical="center" wrapText="1" readingOrder="1"/>
      <protection locked="0"/>
    </xf>
    <xf numFmtId="0" fontId="3" fillId="9" borderId="33" xfId="0" applyFont="1" applyFill="1" applyBorder="1" applyAlignment="1" applyProtection="1">
      <alignment horizontal="center" vertical="center" wrapText="1" readingOrder="1"/>
      <protection locked="0"/>
    </xf>
    <xf numFmtId="0" fontId="3" fillId="9" borderId="26" xfId="0" applyFont="1" applyFill="1" applyBorder="1" applyAlignment="1" applyProtection="1">
      <alignment horizontal="center" vertical="center" wrapText="1" readingOrder="1"/>
      <protection locked="0"/>
    </xf>
    <xf numFmtId="0" fontId="7" fillId="2" borderId="0" xfId="0" applyFont="1" applyFill="1" applyAlignment="1">
      <alignment wrapText="1"/>
    </xf>
    <xf numFmtId="0" fontId="20" fillId="2" borderId="0" xfId="0" applyFont="1" applyFill="1" applyAlignment="1" applyProtection="1">
      <alignment horizontal="center" vertical="center" wrapText="1" readingOrder="1"/>
      <protection locked="0"/>
    </xf>
    <xf numFmtId="0" fontId="12" fillId="7" borderId="30" xfId="1" applyFont="1" applyFill="1" applyBorder="1">
      <alignment horizontal="center" vertical="center" wrapText="1"/>
    </xf>
    <xf numFmtId="0" fontId="12" fillId="7" borderId="31" xfId="1" applyFont="1" applyFill="1" applyBorder="1">
      <alignment horizontal="center" vertical="center" wrapText="1"/>
    </xf>
    <xf numFmtId="0" fontId="21" fillId="10" borderId="4" xfId="1" applyFont="1" applyFill="1" applyBorder="1">
      <alignment horizontal="center" vertical="center" wrapText="1"/>
    </xf>
    <xf numFmtId="0" fontId="12" fillId="7" borderId="28" xfId="1" applyFont="1" applyFill="1" applyBorder="1">
      <alignment horizontal="center" vertical="center" wrapText="1"/>
    </xf>
    <xf numFmtId="0" fontId="21" fillId="10" borderId="29" xfId="1" applyFont="1" applyFill="1" applyBorder="1">
      <alignment horizontal="center" vertical="center" wrapText="1"/>
    </xf>
    <xf numFmtId="0" fontId="12" fillId="7" borderId="29" xfId="1" applyFont="1" applyFill="1" applyBorder="1">
      <alignment horizontal="center" vertical="center" wrapText="1"/>
    </xf>
    <xf numFmtId="0" fontId="12" fillId="7" borderId="32" xfId="1" applyFont="1" applyFill="1" applyBorder="1">
      <alignment horizontal="center" vertical="center" wrapText="1"/>
    </xf>
    <xf numFmtId="0" fontId="12" fillId="7" borderId="39" xfId="1" applyFont="1" applyFill="1" applyBorder="1">
      <alignment horizontal="center" vertical="center" wrapText="1"/>
    </xf>
    <xf numFmtId="0" fontId="12" fillId="7" borderId="35" xfId="1" applyFont="1" applyFill="1" applyBorder="1">
      <alignment horizontal="center" vertical="center" wrapText="1"/>
    </xf>
    <xf numFmtId="0" fontId="21" fillId="10" borderId="4" xfId="0" applyFont="1" applyFill="1" applyBorder="1" applyAlignment="1">
      <alignment horizontal="center" vertical="center" wrapText="1"/>
    </xf>
    <xf numFmtId="0" fontId="21" fillId="10" borderId="40" xfId="1" applyFont="1" applyFill="1" applyBorder="1">
      <alignment horizontal="center" vertical="center" wrapText="1"/>
    </xf>
    <xf numFmtId="14" fontId="3" fillId="9" borderId="17" xfId="0" applyNumberFormat="1" applyFont="1" applyFill="1" applyBorder="1" applyAlignment="1" applyProtection="1">
      <alignment horizontal="center" vertical="center" wrapText="1" readingOrder="1"/>
      <protection locked="0"/>
    </xf>
    <xf numFmtId="14" fontId="7" fillId="2" borderId="0" xfId="0" applyNumberFormat="1" applyFont="1" applyFill="1"/>
    <xf numFmtId="14" fontId="17" fillId="2" borderId="0" xfId="0" applyNumberFormat="1" applyFont="1" applyFill="1" applyAlignment="1">
      <alignment vertical="top" wrapText="1"/>
    </xf>
    <xf numFmtId="14" fontId="12" fillId="7" borderId="32" xfId="1" applyNumberFormat="1" applyFont="1" applyFill="1" applyBorder="1">
      <alignment horizontal="center" vertical="center" wrapText="1"/>
    </xf>
    <xf numFmtId="14" fontId="3" fillId="9" borderId="21" xfId="0" applyNumberFormat="1" applyFont="1" applyFill="1" applyBorder="1" applyAlignment="1" applyProtection="1">
      <alignment horizontal="center" vertical="center" wrapText="1" readingOrder="1"/>
      <protection locked="0"/>
    </xf>
    <xf numFmtId="14" fontId="7" fillId="2" borderId="0" xfId="0" applyNumberFormat="1" applyFont="1" applyFill="1" applyAlignment="1">
      <alignment horizontal="center"/>
    </xf>
    <xf numFmtId="14" fontId="3" fillId="9" borderId="20" xfId="0" applyNumberFormat="1" applyFont="1" applyFill="1" applyBorder="1" applyAlignment="1" applyProtection="1">
      <alignment horizontal="center" vertical="center" wrapText="1" readingOrder="1"/>
      <protection locked="0"/>
    </xf>
    <xf numFmtId="0" fontId="0" fillId="3" borderId="37" xfId="0" applyFill="1" applyBorder="1"/>
    <xf numFmtId="0" fontId="0" fillId="3" borderId="36" xfId="0" applyFill="1" applyBorder="1"/>
    <xf numFmtId="0" fontId="0" fillId="3" borderId="16" xfId="0" applyFill="1" applyBorder="1"/>
    <xf numFmtId="0" fontId="8" fillId="12" borderId="0" xfId="0" applyFont="1" applyFill="1"/>
    <xf numFmtId="0" fontId="8" fillId="11" borderId="0" xfId="0" applyFont="1" applyFill="1"/>
    <xf numFmtId="0" fontId="8" fillId="4" borderId="0" xfId="0" applyFont="1" applyFill="1"/>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8" fillId="3" borderId="0" xfId="0" applyFont="1" applyFill="1"/>
    <xf numFmtId="1" fontId="0" fillId="0" borderId="0" xfId="0" applyNumberFormat="1" applyAlignment="1">
      <alignment horizontal="center"/>
    </xf>
    <xf numFmtId="1" fontId="2" fillId="0" borderId="43" xfId="0" applyNumberFormat="1" applyFont="1" applyBorder="1" applyAlignment="1">
      <alignment horizontal="center" vertical="center" wrapText="1"/>
    </xf>
    <xf numFmtId="0" fontId="6" fillId="11" borderId="41" xfId="0" applyFont="1" applyFill="1" applyBorder="1"/>
    <xf numFmtId="0" fontId="6" fillId="11" borderId="42" xfId="0" applyFont="1" applyFill="1" applyBorder="1"/>
    <xf numFmtId="1" fontId="6" fillId="0" borderId="43" xfId="0" applyNumberFormat="1" applyFont="1" applyBorder="1" applyAlignment="1">
      <alignment horizontal="center"/>
    </xf>
    <xf numFmtId="14" fontId="11" fillId="9" borderId="21" xfId="0" applyNumberFormat="1" applyFont="1" applyFill="1" applyBorder="1" applyAlignment="1" applyProtection="1">
      <alignment horizontal="center" vertical="center" wrapText="1" readingOrder="1"/>
      <protection locked="0"/>
    </xf>
    <xf numFmtId="14" fontId="11" fillId="9" borderId="20" xfId="0" applyNumberFormat="1" applyFont="1" applyFill="1" applyBorder="1" applyAlignment="1" applyProtection="1">
      <alignment horizontal="center" vertical="center" wrapText="1" readingOrder="1"/>
      <protection locked="0"/>
    </xf>
    <xf numFmtId="2" fontId="7" fillId="2" borderId="0" xfId="0" applyNumberFormat="1" applyFont="1" applyFill="1"/>
    <xf numFmtId="2" fontId="17" fillId="2" borderId="0" xfId="0" applyNumberFormat="1" applyFont="1" applyFill="1" applyAlignment="1">
      <alignment vertical="top" wrapText="1"/>
    </xf>
    <xf numFmtId="2" fontId="12" fillId="7" borderId="29" xfId="1" applyNumberFormat="1" applyFont="1" applyFill="1" applyBorder="1">
      <alignment horizontal="center" vertical="center" wrapText="1"/>
    </xf>
    <xf numFmtId="2" fontId="3" fillId="9" borderId="18" xfId="0" applyNumberFormat="1" applyFont="1" applyFill="1" applyBorder="1" applyAlignment="1" applyProtection="1">
      <alignment horizontal="center" vertical="center" wrapText="1" readingOrder="1"/>
      <protection locked="0"/>
    </xf>
    <xf numFmtId="2" fontId="3" fillId="9" borderId="21" xfId="0" applyNumberFormat="1" applyFont="1" applyFill="1" applyBorder="1" applyAlignment="1" applyProtection="1">
      <alignment horizontal="center" vertical="center" wrapText="1" readingOrder="1"/>
      <protection locked="0"/>
    </xf>
    <xf numFmtId="2" fontId="3" fillId="9" borderId="23" xfId="0" applyNumberFormat="1" applyFont="1" applyFill="1" applyBorder="1" applyAlignment="1" applyProtection="1">
      <alignment horizontal="center" vertical="center" wrapText="1" readingOrder="1"/>
      <protection locked="0"/>
    </xf>
    <xf numFmtId="14" fontId="12" fillId="7" borderId="29" xfId="1" applyNumberFormat="1" applyFont="1" applyFill="1" applyBorder="1">
      <alignment horizontal="center" vertical="center" wrapText="1"/>
    </xf>
    <xf numFmtId="14" fontId="3" fillId="9" borderId="18" xfId="0" applyNumberFormat="1" applyFont="1" applyFill="1" applyBorder="1" applyAlignment="1" applyProtection="1">
      <alignment horizontal="center" vertical="center" wrapText="1" readingOrder="1"/>
      <protection locked="0"/>
    </xf>
    <xf numFmtId="0" fontId="3" fillId="15" borderId="20" xfId="0" applyFont="1" applyFill="1" applyBorder="1" applyAlignment="1" applyProtection="1">
      <alignment horizontal="center" vertical="center" wrapText="1" readingOrder="1"/>
      <protection locked="0"/>
    </xf>
    <xf numFmtId="0" fontId="3" fillId="15" borderId="21" xfId="0" applyFont="1" applyFill="1" applyBorder="1" applyAlignment="1" applyProtection="1">
      <alignment horizontal="center" vertical="center" wrapText="1" readingOrder="1"/>
      <protection locked="0"/>
    </xf>
    <xf numFmtId="14" fontId="3" fillId="15" borderId="21" xfId="0" applyNumberFormat="1" applyFont="1" applyFill="1" applyBorder="1" applyAlignment="1" applyProtection="1">
      <alignment horizontal="center" vertical="center" wrapText="1" readingOrder="1"/>
      <protection locked="0"/>
    </xf>
    <xf numFmtId="0" fontId="3" fillId="15" borderId="27" xfId="0" applyFont="1" applyFill="1" applyBorder="1" applyAlignment="1" applyProtection="1">
      <alignment horizontal="center" vertical="center" wrapText="1" readingOrder="1"/>
      <protection locked="0"/>
    </xf>
    <xf numFmtId="14" fontId="3" fillId="15" borderId="20" xfId="0" applyNumberFormat="1" applyFont="1" applyFill="1" applyBorder="1" applyAlignment="1" applyProtection="1">
      <alignment horizontal="center" vertical="center" wrapText="1" readingOrder="1"/>
      <protection locked="0"/>
    </xf>
    <xf numFmtId="0" fontId="3" fillId="16" borderId="25" xfId="0" applyFont="1" applyFill="1" applyBorder="1" applyAlignment="1" applyProtection="1">
      <alignment horizontal="center" vertical="center" wrapText="1" readingOrder="1"/>
      <protection locked="0"/>
    </xf>
    <xf numFmtId="0" fontId="3" fillId="16" borderId="21" xfId="0" applyFont="1" applyFill="1" applyBorder="1" applyAlignment="1" applyProtection="1">
      <alignment horizontal="center" vertical="center" wrapText="1" readingOrder="1"/>
      <protection locked="0"/>
    </xf>
    <xf numFmtId="0" fontId="3" fillId="10" borderId="20" xfId="0" applyFont="1" applyFill="1" applyBorder="1" applyAlignment="1" applyProtection="1">
      <alignment horizontal="center" vertical="center" wrapText="1" readingOrder="1"/>
      <protection locked="0"/>
    </xf>
    <xf numFmtId="0" fontId="4" fillId="9" borderId="21" xfId="0" applyFont="1" applyFill="1" applyBorder="1" applyAlignment="1" applyProtection="1">
      <alignment horizontal="center" vertical="center" wrapText="1" readingOrder="1"/>
      <protection locked="0"/>
    </xf>
    <xf numFmtId="14" fontId="3" fillId="9" borderId="19" xfId="0" applyNumberFormat="1" applyFont="1" applyFill="1" applyBorder="1" applyAlignment="1" applyProtection="1">
      <alignment horizontal="center" vertical="center" wrapText="1" readingOrder="1"/>
      <protection locked="0"/>
    </xf>
    <xf numFmtId="164" fontId="7" fillId="2" borderId="0" xfId="0" applyNumberFormat="1" applyFont="1" applyFill="1" applyAlignment="1">
      <alignment horizontal="left"/>
    </xf>
    <xf numFmtId="0" fontId="19" fillId="14" borderId="2" xfId="0" applyFont="1" applyFill="1" applyBorder="1" applyAlignment="1">
      <alignment horizontal="center" vertical="center"/>
    </xf>
    <xf numFmtId="0" fontId="19" fillId="14" borderId="8" xfId="0" applyFont="1" applyFill="1" applyBorder="1" applyAlignment="1">
      <alignment horizontal="center" vertical="center"/>
    </xf>
    <xf numFmtId="0" fontId="19" fillId="14" borderId="3" xfId="0" applyFont="1" applyFill="1" applyBorder="1" applyAlignment="1">
      <alignment horizontal="center" vertical="center"/>
    </xf>
    <xf numFmtId="0" fontId="10" fillId="8" borderId="0" xfId="0" applyFont="1" applyFill="1" applyAlignment="1">
      <alignment horizontal="center"/>
    </xf>
    <xf numFmtId="0" fontId="18" fillId="8" borderId="6" xfId="0" applyFont="1" applyFill="1" applyBorder="1" applyAlignment="1">
      <alignment horizontal="center" vertical="center"/>
    </xf>
    <xf numFmtId="0" fontId="18" fillId="8" borderId="7" xfId="0" applyFont="1" applyFill="1" applyBorder="1" applyAlignment="1">
      <alignment horizontal="center" vertical="center"/>
    </xf>
    <xf numFmtId="0" fontId="18" fillId="8" borderId="5" xfId="0" applyFont="1" applyFill="1" applyBorder="1" applyAlignment="1">
      <alignment horizontal="center" vertical="center"/>
    </xf>
    <xf numFmtId="0" fontId="7" fillId="4" borderId="0" xfId="0" applyFont="1" applyFill="1" applyAlignment="1">
      <alignment horizontal="left" vertical="top" wrapText="1"/>
    </xf>
    <xf numFmtId="14" fontId="6" fillId="3" borderId="8" xfId="0" applyNumberFormat="1" applyFont="1" applyFill="1" applyBorder="1" applyAlignment="1" applyProtection="1">
      <alignment horizontal="left" vertical="center" wrapText="1"/>
      <protection locked="0"/>
    </xf>
    <xf numFmtId="14" fontId="6" fillId="3" borderId="3" xfId="0" applyNumberFormat="1" applyFont="1" applyFill="1" applyBorder="1" applyAlignment="1" applyProtection="1">
      <alignment horizontal="left" vertical="center" wrapText="1"/>
      <protection locked="0"/>
    </xf>
    <xf numFmtId="0" fontId="19" fillId="4" borderId="2" xfId="0" applyFont="1" applyFill="1" applyBorder="1" applyAlignment="1">
      <alignment horizontal="center" vertical="center"/>
    </xf>
    <xf numFmtId="0" fontId="19" fillId="4" borderId="8" xfId="0" applyFont="1" applyFill="1" applyBorder="1" applyAlignment="1">
      <alignment horizontal="center" vertical="center"/>
    </xf>
    <xf numFmtId="0" fontId="19" fillId="4" borderId="3" xfId="0" applyFont="1" applyFill="1" applyBorder="1" applyAlignment="1">
      <alignment horizontal="center" vertical="center"/>
    </xf>
    <xf numFmtId="0" fontId="2" fillId="0" borderId="2" xfId="0" applyFont="1" applyBorder="1" applyAlignment="1">
      <alignment horizontal="left"/>
    </xf>
    <xf numFmtId="0" fontId="2" fillId="0" borderId="8" xfId="0" applyFont="1" applyBorder="1" applyAlignment="1">
      <alignment horizontal="left"/>
    </xf>
  </cellXfs>
  <cellStyles count="2">
    <cellStyle name="Header" xfId="1" xr:uid="{8A7E63A1-FB44-4B53-97F1-0D904394CD31}"/>
    <cellStyle name="Normal" xfId="0" builtinId="0"/>
  </cellStyles>
  <dxfs count="41">
    <dxf>
      <font>
        <b/>
        <i val="0"/>
        <color rgb="FFFF0000"/>
      </font>
      <fill>
        <patternFill patternType="solid">
          <bgColor rgb="FF97D4E4"/>
        </patternFill>
      </fill>
    </dxf>
    <dxf>
      <font>
        <b/>
        <i val="0"/>
        <color rgb="FFFF0000"/>
      </font>
      <fill>
        <patternFill patternType="none">
          <bgColor auto="1"/>
        </patternFill>
      </fill>
    </dxf>
    <dxf>
      <font>
        <b/>
        <i val="0"/>
        <color rgb="FFFF0000"/>
      </font>
      <fill>
        <patternFill patternType="solid">
          <bgColor rgb="FF97D4E4"/>
        </patternFill>
      </fill>
    </dxf>
    <dxf>
      <font>
        <b/>
        <i val="0"/>
        <color rgb="FFFF0000"/>
      </font>
      <fill>
        <patternFill>
          <bgColor rgb="FF97D4E4"/>
        </patternFill>
      </fill>
    </dxf>
    <dxf>
      <font>
        <b/>
        <i val="0"/>
        <color rgb="FFFF0000"/>
      </font>
      <fill>
        <patternFill>
          <fgColor rgb="FF87CEEB"/>
          <bgColor rgb="FF97D4E4"/>
        </patternFill>
      </fill>
    </dxf>
    <dxf>
      <font>
        <b/>
        <i val="0"/>
        <color rgb="FFFF0000"/>
      </font>
      <fill>
        <patternFill>
          <fgColor rgb="FF87CEEB"/>
          <bgColor rgb="FF97D4E4"/>
        </patternFill>
      </fill>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b/>
        <i/>
        <color rgb="FFFF0000"/>
      </font>
    </dxf>
    <dxf>
      <font>
        <color rgb="FFFF0000"/>
      </font>
    </dxf>
    <dxf>
      <numFmt numFmtId="1" formatCode="0"/>
      <fill>
        <patternFill patternType="none">
          <fgColor rgb="FF000000"/>
          <bgColor auto="1"/>
        </patternFill>
      </fill>
      <alignment horizontal="center" textRotation="0" indent="0" justifyLastLine="0" shrinkToFit="0" readingOrder="0"/>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border diagonalUp="0" diagonalDown="0">
        <left style="medium">
          <color indexed="64"/>
        </left>
        <right/>
        <top/>
        <bottom/>
        <vertical/>
        <horizontal/>
      </border>
    </dxf>
    <dxf>
      <border outline="0">
        <left style="medium">
          <color rgb="FF000000"/>
        </left>
        <right style="medium">
          <color rgb="FF000000"/>
        </right>
        <top style="medium">
          <color rgb="FF000000"/>
        </top>
        <bottom style="medium">
          <color rgb="FF000000"/>
        </bottom>
      </border>
    </dxf>
    <dxf>
      <fill>
        <patternFill patternType="solid">
          <fgColor rgb="FF000000"/>
          <bgColor rgb="FFDDEBF7"/>
        </patternFill>
      </fill>
    </dxf>
    <dxf>
      <border>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right/>
        <top/>
        <bottom/>
        <vertical/>
        <horizontal/>
      </border>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border outline="0">
        <left style="medium">
          <color rgb="FF000000"/>
        </left>
        <right style="medium">
          <color rgb="FF000000"/>
        </right>
        <top style="medium">
          <color rgb="FF000000"/>
        </top>
        <bottom style="medium">
          <color rgb="FF000000"/>
        </bottom>
      </border>
    </dxf>
    <dxf>
      <fill>
        <patternFill patternType="solid">
          <fgColor rgb="FF000000"/>
          <bgColor rgb="FFDDEBF7"/>
        </patternFill>
      </fill>
    </dxf>
    <dxf>
      <border outline="0">
        <bottom style="medium">
          <color rgb="FF000000"/>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s>
  <tableStyles count="0" defaultTableStyle="TableStyleMedium2" defaultPivotStyle="PivotStyleLight16"/>
  <colors>
    <mruColors>
      <color rgb="FFFFCCCC"/>
      <color rgb="FFD9E8F8"/>
      <color rgb="FFCCFFCC"/>
      <color rgb="FF97D4E4"/>
      <color rgb="FF87CEEB"/>
      <color rgb="FF97D4EA"/>
      <color rgb="FF162E51"/>
      <color rgb="FFD9E8F6"/>
      <color rgb="FFF8F8F8"/>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158750</xdr:colOff>
      <xdr:row>1</xdr:row>
      <xdr:rowOff>692150</xdr:rowOff>
    </xdr:from>
    <xdr:ext cx="7733333" cy="4193651"/>
    <xdr:pic>
      <xdr:nvPicPr>
        <xdr:cNvPr id="2" name="Picture 1" descr="Classification of Entire Service Line When Ownership is Split table. ">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8474075" y="873125"/>
          <a:ext cx="7733333" cy="419365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6</xdr:col>
      <xdr:colOff>34925</xdr:colOff>
      <xdr:row>5</xdr:row>
      <xdr:rowOff>85725</xdr:rowOff>
    </xdr:from>
    <xdr:ext cx="7733333" cy="4196826"/>
    <xdr:pic>
      <xdr:nvPicPr>
        <xdr:cNvPr id="2" name="Picture 1" descr="Classification of Entire Service Line When Ownership is Split table. ">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9150350" y="1562100"/>
          <a:ext cx="7733333" cy="4196826"/>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astrovillecsd-my.sharepoint.com/personal/roberto_castrovillecsd_org/Documents/Documents/Documents/Cartegraph%20in%20exl/Water%20Laterals/INVENTOYRY.INSPECTING.2710005_CastrovilleCSD_LSLI-DDWReviewed_11-13-25.xlsx" TargetMode="External"/><Relationship Id="rId1" Type="http://schemas.openxmlformats.org/officeDocument/2006/relationships/externalLinkPath" Target="https://castrovillecsd-my.sharepoint.com/personal/roberto_castrovillecsd_org/Documents/Documents/Documents/Cartegraph%20in%20exl/Water%20Laterals/INVENTOYRY.INSPECTING.2710005_CastrovilleCSD_LSLI-DDWReviewed_11-13-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PWS Information"/>
      <sheetName val="Sheet1"/>
      <sheetName val="2. Inventory Methods"/>
      <sheetName val="3. Detailed Inventory "/>
      <sheetName val="4. Inventory Summary"/>
      <sheetName val="5. Public Accessibility Doc."/>
      <sheetName val="Summary"/>
      <sheetName val="Classification Table"/>
      <sheetName val="Form Lists"/>
      <sheetName val="Dropdowns"/>
      <sheetName val="INVENTOYRY.INSPECTING"/>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DD21DA6-392E-47A4-8304-C4381B77C642}" name="Table136" displayName="Table136" ref="B2:E34" totalsRowShown="0" headerRowDxfId="40" dataDxfId="38" headerRowBorderDxfId="39" tableBorderDxfId="37">
  <autoFilter ref="B2:E34" xr:uid="{DAFF6621-77C9-4C30-A8D9-2EE531D7005E}"/>
  <tableColumns count="4">
    <tableColumn id="1" xr3:uid="{6D1B7E33-7421-45B0-80A1-FC1C4F23D971}" name="System-Owned Portion" dataDxfId="36"/>
    <tableColumn id="3" xr3:uid="{91CA4E8A-D23A-4048-B391-DFFEC422AC4E}" name="If Material Anything Other than &quot;Lead&quot; in Column E,_x000a_Was Material Ever Previously Lead?" dataDxfId="35"/>
    <tableColumn id="4" xr3:uid="{0EE9E29C-BF28-4CF1-B11F-2DAF768B58EE}" name="Customer-Owned Portion" dataDxfId="34"/>
    <tableColumn id="5" xr3:uid="{16ABF239-7A26-4DE4-A933-BCFA3F9432E2}" name="Entire Service Line Classification" dataDxfId="3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3B93353-FC3E-4E99-9085-963E2A534E06}" name="Table15" displayName="Table15" ref="A2:E170" totalsRowShown="0" headerRowDxfId="32" dataDxfId="30" headerRowBorderDxfId="31" tableBorderDxfId="29">
  <autoFilter ref="A2:E170" xr:uid="{DAFF6621-77C9-4C30-A8D9-2EE531D7005E}"/>
  <tableColumns count="5">
    <tableColumn id="1" xr3:uid="{74E5441A-284E-4987-ABCD-165BE953254B}" name="System-Owned Portion" dataDxfId="28"/>
    <tableColumn id="3" xr3:uid="{6E59AFF6-DAE4-407D-A4C7-266631ACFC67}" name="If Material Anything Other than &quot;Lead&quot; in Column E,Was Material Ever Previously Lead?" dataDxfId="27"/>
    <tableColumn id="4" xr3:uid="{0F7D5A7B-B99D-452C-A4BD-D8DFDBEC62DA}" name="Customer-Owned Portion" dataDxfId="26"/>
    <tableColumn id="5" xr3:uid="{AA5970A4-CF54-4CBE-B7B3-F872A84C4698}" name="Entire Service Line Classification" dataDxfId="25"/>
    <tableColumn id="2" xr3:uid="{8F7C3FBB-7913-4E16-A06B-D8CB973B8CF7}" name="Unique ID" dataDxfId="2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06F6E-A418-41C6-A0FF-8632FEE3F7C4}">
  <sheetPr>
    <tabColor theme="4" tint="-0.249977111117893"/>
    <pageSetUpPr fitToPage="1"/>
  </sheetPr>
  <dimension ref="A1:X1406"/>
  <sheetViews>
    <sheetView showGridLines="0" tabSelected="1" zoomScale="85" zoomScaleNormal="85" workbookViewId="0">
      <pane xSplit="4" ySplit="7" topLeftCell="E1213" activePane="bottomRight" state="frozen"/>
      <selection pane="topRight" activeCell="E1" sqref="E1"/>
      <selection pane="bottomLeft" activeCell="A8" sqref="A8"/>
      <selection pane="bottomRight" activeCell="A1225" sqref="A1225:XFD1225"/>
    </sheetView>
  </sheetViews>
  <sheetFormatPr defaultColWidth="8.85546875" defaultRowHeight="15" zeroHeight="1" x14ac:dyDescent="0.25"/>
  <cols>
    <col min="1" max="1" width="2.5703125" customWidth="1"/>
    <col min="2" max="2" width="23.140625" customWidth="1"/>
    <col min="3" max="3" width="39.85546875" customWidth="1"/>
    <col min="4" max="4" width="40.5703125" customWidth="1"/>
    <col min="5" max="5" width="31.140625" customWidth="1"/>
    <col min="6" max="6" width="16" customWidth="1"/>
    <col min="7" max="7" width="26.42578125" customWidth="1"/>
    <col min="8" max="8" width="16.140625" customWidth="1"/>
    <col min="9" max="9" width="14.42578125" customWidth="1"/>
    <col min="10" max="10" width="25.140625" customWidth="1"/>
    <col min="11" max="11" width="18.85546875" customWidth="1"/>
    <col min="12" max="12" width="24.85546875" customWidth="1"/>
    <col min="13" max="13" width="22.140625" customWidth="1"/>
    <col min="14" max="14" width="22.5703125" customWidth="1"/>
    <col min="15" max="15" width="27.42578125" customWidth="1"/>
    <col min="16" max="16" width="19.42578125" customWidth="1"/>
    <col min="17" max="17" width="13.5703125" customWidth="1"/>
    <col min="18" max="18" width="25.140625" customWidth="1"/>
    <col min="19" max="19" width="18.85546875" customWidth="1"/>
    <col min="20" max="20" width="24.85546875" customWidth="1"/>
    <col min="21" max="21" width="22.140625" customWidth="1"/>
    <col min="22" max="22" width="22.42578125" customWidth="1"/>
    <col min="23" max="23" width="39.5703125" customWidth="1"/>
    <col min="24" max="42" width="8.85546875" customWidth="1"/>
  </cols>
  <sheetData>
    <row r="1" spans="1:24" ht="26.25" x14ac:dyDescent="0.4">
      <c r="A1" s="2"/>
      <c r="B1" s="130" t="s">
        <v>0</v>
      </c>
      <c r="C1" s="130"/>
      <c r="D1" s="130"/>
      <c r="E1" s="130"/>
      <c r="F1" s="130"/>
      <c r="G1" s="130"/>
      <c r="H1" s="130"/>
      <c r="I1" s="130"/>
      <c r="J1" s="130"/>
      <c r="K1" s="29"/>
      <c r="L1" s="29"/>
      <c r="M1" s="86"/>
      <c r="N1" s="29"/>
      <c r="O1" s="29"/>
      <c r="P1" s="86"/>
      <c r="Q1" s="108"/>
      <c r="R1" s="29"/>
      <c r="S1" s="29"/>
      <c r="T1" s="29"/>
      <c r="U1" s="86"/>
      <c r="V1" s="29"/>
      <c r="W1" s="29"/>
      <c r="X1" s="2"/>
    </row>
    <row r="2" spans="1:24" x14ac:dyDescent="0.25">
      <c r="A2" s="2"/>
      <c r="B2" s="140" t="s">
        <v>2801</v>
      </c>
      <c r="C2" s="141"/>
      <c r="D2" s="141"/>
      <c r="E2" s="135"/>
      <c r="F2" s="135"/>
      <c r="G2" s="135"/>
      <c r="H2" s="135"/>
      <c r="I2" s="135"/>
      <c r="J2" s="136"/>
      <c r="K2" s="29"/>
      <c r="L2" s="29"/>
      <c r="M2" s="86"/>
      <c r="N2" s="29"/>
      <c r="O2" s="29"/>
      <c r="P2" s="126"/>
      <c r="Q2" s="126"/>
      <c r="R2" s="126"/>
      <c r="S2" s="29"/>
      <c r="T2" s="29"/>
      <c r="U2" s="90"/>
      <c r="V2" s="29"/>
      <c r="W2" s="29"/>
      <c r="X2" s="2"/>
    </row>
    <row r="3" spans="1:24" x14ac:dyDescent="0.25">
      <c r="A3" s="2"/>
      <c r="B3" s="72"/>
      <c r="C3" s="72"/>
      <c r="D3" s="72"/>
      <c r="E3" s="29"/>
      <c r="F3" s="29"/>
      <c r="G3" s="14"/>
      <c r="H3" s="86"/>
      <c r="I3" s="108"/>
      <c r="J3" s="14"/>
      <c r="K3" s="29"/>
      <c r="L3" s="29"/>
      <c r="M3" s="86"/>
      <c r="N3" s="29"/>
      <c r="O3" s="29"/>
      <c r="P3" s="86"/>
      <c r="Q3" s="108"/>
      <c r="R3" s="29"/>
      <c r="S3" s="29"/>
      <c r="T3" s="29"/>
      <c r="U3" s="86"/>
      <c r="V3" s="29"/>
      <c r="W3" s="29"/>
      <c r="X3" s="2"/>
    </row>
    <row r="4" spans="1:24" ht="26.25" customHeight="1" x14ac:dyDescent="0.25">
      <c r="A4" s="2"/>
      <c r="B4" s="134" t="s">
        <v>106</v>
      </c>
      <c r="C4" s="134"/>
      <c r="D4" s="134"/>
      <c r="E4" s="134"/>
      <c r="F4" s="134"/>
      <c r="G4" s="134"/>
      <c r="H4" s="134"/>
      <c r="I4" s="134"/>
      <c r="J4" s="134"/>
      <c r="K4" s="59"/>
      <c r="L4" s="59"/>
      <c r="M4" s="87"/>
      <c r="N4" s="60"/>
      <c r="O4" s="60"/>
      <c r="P4" s="87"/>
      <c r="Q4" s="109"/>
      <c r="R4" s="60"/>
      <c r="S4" s="59"/>
      <c r="T4" s="59"/>
      <c r="U4" s="87"/>
      <c r="V4" s="14"/>
      <c r="W4" s="63" t="s">
        <v>102</v>
      </c>
      <c r="X4" s="64">
        <f>COUNTIF(W7:W1376,"=Not Valid")</f>
        <v>0</v>
      </c>
    </row>
    <row r="5" spans="1:24" s="2" customFormat="1" ht="27.75" customHeight="1" x14ac:dyDescent="0.25">
      <c r="B5" s="60"/>
      <c r="C5" s="60"/>
      <c r="D5" s="60"/>
      <c r="E5" s="60"/>
      <c r="F5" s="60"/>
      <c r="G5" s="61"/>
      <c r="H5" s="87"/>
      <c r="I5" s="109"/>
      <c r="J5" s="61"/>
      <c r="K5" s="60"/>
      <c r="L5" s="60"/>
      <c r="M5" s="87"/>
      <c r="N5" s="65"/>
      <c r="O5" s="60"/>
      <c r="P5" s="87"/>
      <c r="Q5" s="109"/>
      <c r="R5" s="60"/>
      <c r="S5" s="60"/>
      <c r="T5" s="60"/>
      <c r="U5" s="87"/>
      <c r="W5" s="63" t="s">
        <v>103</v>
      </c>
      <c r="X5" s="64">
        <f>COUNTIF(W7:W1376,"=Missing Information")</f>
        <v>0</v>
      </c>
    </row>
    <row r="6" spans="1:24" s="1" customFormat="1" ht="28.5" customHeight="1" x14ac:dyDescent="0.25">
      <c r="A6" s="5"/>
      <c r="B6" s="131" t="s">
        <v>8</v>
      </c>
      <c r="C6" s="132"/>
      <c r="D6" s="133"/>
      <c r="E6" s="137" t="s">
        <v>1</v>
      </c>
      <c r="F6" s="138"/>
      <c r="G6" s="138"/>
      <c r="H6" s="138"/>
      <c r="I6" s="138"/>
      <c r="J6" s="138"/>
      <c r="K6" s="138"/>
      <c r="L6" s="138"/>
      <c r="M6" s="138"/>
      <c r="N6" s="139"/>
      <c r="O6" s="127" t="s">
        <v>2</v>
      </c>
      <c r="P6" s="128"/>
      <c r="Q6" s="128"/>
      <c r="R6" s="128"/>
      <c r="S6" s="128"/>
      <c r="T6" s="128"/>
      <c r="U6" s="128"/>
      <c r="V6" s="129"/>
      <c r="W6" s="5"/>
      <c r="X6" s="5"/>
    </row>
    <row r="7" spans="1:24" s="73" customFormat="1" ht="48" customHeight="1" x14ac:dyDescent="0.25">
      <c r="B7" s="74" t="s">
        <v>109</v>
      </c>
      <c r="C7" s="75" t="s">
        <v>15</v>
      </c>
      <c r="D7" s="75" t="s">
        <v>88</v>
      </c>
      <c r="E7" s="76" t="s">
        <v>69</v>
      </c>
      <c r="F7" s="77" t="s">
        <v>85</v>
      </c>
      <c r="G7" s="78" t="s">
        <v>96</v>
      </c>
      <c r="H7" s="114" t="s">
        <v>10</v>
      </c>
      <c r="I7" s="110" t="s">
        <v>86</v>
      </c>
      <c r="J7" s="78" t="s">
        <v>11</v>
      </c>
      <c r="K7" s="79" t="s">
        <v>12</v>
      </c>
      <c r="L7" s="80" t="s">
        <v>16</v>
      </c>
      <c r="M7" s="88" t="s">
        <v>17</v>
      </c>
      <c r="N7" s="81" t="s">
        <v>7</v>
      </c>
      <c r="O7" s="76" t="s">
        <v>70</v>
      </c>
      <c r="P7" s="114" t="s">
        <v>10</v>
      </c>
      <c r="Q7" s="110" t="s">
        <v>86</v>
      </c>
      <c r="R7" s="84" t="s">
        <v>11</v>
      </c>
      <c r="S7" s="79" t="s">
        <v>12</v>
      </c>
      <c r="T7" s="80" t="s">
        <v>16</v>
      </c>
      <c r="U7" s="88" t="s">
        <v>17</v>
      </c>
      <c r="V7" s="82" t="s">
        <v>7</v>
      </c>
      <c r="W7" s="83" t="s">
        <v>113</v>
      </c>
    </row>
    <row r="8" spans="1:24" s="6" customFormat="1" ht="30" x14ac:dyDescent="0.25">
      <c r="A8" s="4"/>
      <c r="B8" s="66" t="s">
        <v>114</v>
      </c>
      <c r="C8" s="15" t="s">
        <v>115</v>
      </c>
      <c r="D8" s="15"/>
      <c r="E8" s="26" t="s">
        <v>27</v>
      </c>
      <c r="F8" s="116" t="s">
        <v>18</v>
      </c>
      <c r="G8" s="28" t="s">
        <v>18</v>
      </c>
      <c r="H8" s="115">
        <v>42996</v>
      </c>
      <c r="I8" s="111">
        <v>1.5</v>
      </c>
      <c r="J8" s="28" t="s">
        <v>29</v>
      </c>
      <c r="K8" s="16" t="s">
        <v>20</v>
      </c>
      <c r="L8" s="16" t="s">
        <v>74</v>
      </c>
      <c r="M8" s="85">
        <v>42996</v>
      </c>
      <c r="N8" s="68" t="s">
        <v>116</v>
      </c>
      <c r="O8" s="26" t="s">
        <v>26</v>
      </c>
      <c r="P8" s="85"/>
      <c r="Q8" s="113">
        <v>1.5</v>
      </c>
      <c r="R8" s="28" t="s">
        <v>82</v>
      </c>
      <c r="S8" s="16" t="s">
        <v>20</v>
      </c>
      <c r="T8" s="16" t="s">
        <v>76</v>
      </c>
      <c r="U8" s="85">
        <v>45616</v>
      </c>
      <c r="V8" s="70"/>
      <c r="W8" s="62" t="str" cm="1">
        <f t="array" ref="W8">IF(SUM(LEN(B8:V8))=0,"",IF(OR(OR(ISBLANK(F8),SUM(LEN(C8),LEN(D8))=0),AND(NOT(E8="Unknown"),ISBLANK(J8)),AND(NOT(O8="Unknown"),ISBLANK(R8))),"Missing Information", INDEX(Table15[Entire Service Line Classification], MATCH(SUMIFS(Table15[Unique ID],Table15[System-Owned Portion],E8,Table15[If Material Anything Other than "Lead" in Column E,Was Material Ever Previously Lead?],G8,Table15[Customer-Owned Portion],O8),Table15[Unique ID],0),0)))</f>
        <v>Non-lead</v>
      </c>
      <c r="X8" s="4"/>
    </row>
    <row r="9" spans="1:24" ht="24" customHeight="1" x14ac:dyDescent="0.25">
      <c r="A9" s="2"/>
      <c r="B9" s="67" t="s">
        <v>117</v>
      </c>
      <c r="C9" s="16" t="s">
        <v>118</v>
      </c>
      <c r="D9" s="16"/>
      <c r="E9" s="26" t="s">
        <v>27</v>
      </c>
      <c r="F9" s="116" t="s">
        <v>18</v>
      </c>
      <c r="G9" s="117" t="s">
        <v>18</v>
      </c>
      <c r="H9" s="89"/>
      <c r="I9" s="112">
        <v>1.5</v>
      </c>
      <c r="J9" s="28" t="s">
        <v>82</v>
      </c>
      <c r="K9" s="16" t="s">
        <v>20</v>
      </c>
      <c r="L9" s="16" t="s">
        <v>76</v>
      </c>
      <c r="M9" s="89">
        <v>45616</v>
      </c>
      <c r="N9" s="69"/>
      <c r="O9" s="26" t="s">
        <v>19</v>
      </c>
      <c r="P9" s="91"/>
      <c r="Q9" s="112">
        <v>1.5</v>
      </c>
      <c r="R9" s="28" t="s">
        <v>82</v>
      </c>
      <c r="S9" s="16" t="s">
        <v>20</v>
      </c>
      <c r="T9" s="16" t="s">
        <v>76</v>
      </c>
      <c r="U9" s="89">
        <v>45616</v>
      </c>
      <c r="V9" s="71"/>
      <c r="W9" s="62" t="str" cm="1">
        <f t="array" ref="W9">IF(SUM(LEN(B9:V9))=0,"",IF(OR(OR(ISBLANK(F9),SUM(LEN(C9),LEN(D9))=0),AND(NOT(E9="Unknown"),ISBLANK(J9)),AND(NOT(O9="Unknown"),ISBLANK(R9))),"Missing Information", INDEX(Table15[Entire Service Line Classification], MATCH(SUMIFS(Table15[Unique ID],Table15[System-Owned Portion],E9,Table15[If Material Anything Other than "Lead" in Column E,Was Material Ever Previously Lead?],G9,Table15[Customer-Owned Portion],O9),Table15[Unique ID],0),0)))</f>
        <v>Non-lead</v>
      </c>
      <c r="X9" s="2"/>
    </row>
    <row r="10" spans="1:24" ht="24.75" customHeight="1" x14ac:dyDescent="0.25">
      <c r="A10" s="2"/>
      <c r="B10" s="67" t="s">
        <v>119</v>
      </c>
      <c r="C10" s="16" t="s">
        <v>120</v>
      </c>
      <c r="D10" s="16"/>
      <c r="E10" s="26" t="s">
        <v>27</v>
      </c>
      <c r="F10" s="116" t="s">
        <v>18</v>
      </c>
      <c r="G10" s="117" t="s">
        <v>18</v>
      </c>
      <c r="H10" s="89"/>
      <c r="I10" s="112">
        <v>0.75</v>
      </c>
      <c r="J10" s="28" t="s">
        <v>82</v>
      </c>
      <c r="K10" s="16" t="s">
        <v>20</v>
      </c>
      <c r="L10" s="16" t="s">
        <v>76</v>
      </c>
      <c r="M10" s="89">
        <v>45741</v>
      </c>
      <c r="N10" s="69"/>
      <c r="O10" s="26" t="s">
        <v>19</v>
      </c>
      <c r="P10" s="91"/>
      <c r="Q10" s="112">
        <v>0.75</v>
      </c>
      <c r="R10" s="28" t="s">
        <v>82</v>
      </c>
      <c r="S10" s="16" t="s">
        <v>20</v>
      </c>
      <c r="T10" s="16" t="s">
        <v>76</v>
      </c>
      <c r="U10" s="89">
        <v>45741</v>
      </c>
      <c r="V10" s="71"/>
      <c r="W10" s="62" t="str" cm="1">
        <f t="array" ref="W10">IF(SUM(LEN(B10:V10))=0,"",IF(OR(OR(ISBLANK(F10),SUM(LEN(C10),LEN(D10))=0),AND(NOT(E10="Unknown"),ISBLANK(J10)),AND(NOT(O10="Unknown"),ISBLANK(R10))),"Missing Information", INDEX(Table15[Entire Service Line Classification], MATCH(SUMIFS(Table15[Unique ID],Table15[System-Owned Portion],E10,Table15[If Material Anything Other than "Lead" in Column E,Was Material Ever Previously Lead?],G10,Table15[Customer-Owned Portion],O10),Table15[Unique ID],0),0)))</f>
        <v>Non-lead</v>
      </c>
      <c r="X10" s="2"/>
    </row>
    <row r="11" spans="1:24" ht="30" x14ac:dyDescent="0.25">
      <c r="A11" s="2"/>
      <c r="B11" s="67" t="s">
        <v>121</v>
      </c>
      <c r="C11" s="16" t="s">
        <v>122</v>
      </c>
      <c r="D11" s="17"/>
      <c r="E11" s="26" t="s">
        <v>19</v>
      </c>
      <c r="F11" s="116" t="s">
        <v>18</v>
      </c>
      <c r="G11" s="28" t="s">
        <v>18</v>
      </c>
      <c r="H11" s="89"/>
      <c r="I11" s="112">
        <v>1</v>
      </c>
      <c r="J11" s="28" t="s">
        <v>29</v>
      </c>
      <c r="K11" s="16" t="s">
        <v>20</v>
      </c>
      <c r="L11" s="16" t="s">
        <v>74</v>
      </c>
      <c r="M11" s="106">
        <v>39167</v>
      </c>
      <c r="N11" s="69"/>
      <c r="O11" s="26" t="s">
        <v>19</v>
      </c>
      <c r="P11" s="91"/>
      <c r="Q11" s="112">
        <v>1</v>
      </c>
      <c r="R11" s="28" t="s">
        <v>82</v>
      </c>
      <c r="S11" s="16" t="s">
        <v>20</v>
      </c>
      <c r="T11" s="16" t="s">
        <v>76</v>
      </c>
      <c r="U11" s="106">
        <v>45882</v>
      </c>
      <c r="V11" s="71"/>
      <c r="W11" s="62" t="str" cm="1">
        <f t="array" ref="W11">IF(SUM(LEN(B11:V11))=0,"",IF(OR(OR(ISBLANK(F11),SUM(LEN(C11),LEN(D11))=0),AND(NOT(E11="Unknown"),ISBLANK(J11)),AND(NOT(O11="Unknown"),ISBLANK(R11))),"Missing Information", INDEX(Table15[Entire Service Line Classification], MATCH(SUMIFS(Table15[Unique ID],Table15[System-Owned Portion],E11,Table15[If Material Anything Other than "Lead" in Column E,Was Material Ever Previously Lead?],G11,Table15[Customer-Owned Portion],O11),Table15[Unique ID],0),0)))</f>
        <v>Non-lead</v>
      </c>
      <c r="X11" s="2"/>
    </row>
    <row r="12" spans="1:24" ht="30" x14ac:dyDescent="0.25">
      <c r="A12" s="2"/>
      <c r="B12" s="67" t="s">
        <v>123</v>
      </c>
      <c r="C12" s="16" t="s">
        <v>124</v>
      </c>
      <c r="D12" s="17"/>
      <c r="E12" s="26" t="s">
        <v>27</v>
      </c>
      <c r="F12" s="116" t="s">
        <v>18</v>
      </c>
      <c r="G12" s="28" t="s">
        <v>18</v>
      </c>
      <c r="H12" s="89"/>
      <c r="I12" s="112">
        <v>1</v>
      </c>
      <c r="J12" s="28" t="s">
        <v>82</v>
      </c>
      <c r="K12" s="117" t="s">
        <v>20</v>
      </c>
      <c r="L12" s="117" t="s">
        <v>76</v>
      </c>
      <c r="M12" s="107">
        <v>44652</v>
      </c>
      <c r="N12" s="69"/>
      <c r="O12" s="26" t="s">
        <v>27</v>
      </c>
      <c r="P12" s="91"/>
      <c r="Q12" s="112">
        <v>1</v>
      </c>
      <c r="R12" s="28" t="s">
        <v>82</v>
      </c>
      <c r="S12" s="16" t="s">
        <v>20</v>
      </c>
      <c r="T12" s="16" t="s">
        <v>76</v>
      </c>
      <c r="U12" s="107">
        <v>45623</v>
      </c>
      <c r="V12" s="71"/>
      <c r="W12" s="62" t="str" cm="1">
        <f t="array" ref="W12">IF(SUM(LEN(B12:V12))=0,"",IF(OR(OR(ISBLANK(F12),SUM(LEN(C12),LEN(D12))=0),AND(NOT(E12="Unknown"),ISBLANK(J12)),AND(NOT(O12="Unknown"),ISBLANK(R12))),"Missing Information", INDEX(Table15[Entire Service Line Classification], MATCH(SUMIFS(Table15[Unique ID],Table15[System-Owned Portion],E12,Table15[If Material Anything Other than "Lead" in Column E,Was Material Ever Previously Lead?],G12,Table15[Customer-Owned Portion],O12),Table15[Unique ID],0),0)))</f>
        <v>Non-lead</v>
      </c>
      <c r="X12" s="2"/>
    </row>
    <row r="13" spans="1:24" ht="30" x14ac:dyDescent="0.25">
      <c r="A13" s="2"/>
      <c r="B13" s="67" t="s">
        <v>125</v>
      </c>
      <c r="C13" s="16" t="s">
        <v>126</v>
      </c>
      <c r="D13" s="17"/>
      <c r="E13" s="26" t="s">
        <v>27</v>
      </c>
      <c r="F13" s="116" t="s">
        <v>18</v>
      </c>
      <c r="G13" s="28" t="s">
        <v>18</v>
      </c>
      <c r="H13" s="89">
        <v>40639</v>
      </c>
      <c r="I13" s="112">
        <v>1.5</v>
      </c>
      <c r="J13" s="28" t="s">
        <v>87</v>
      </c>
      <c r="K13" s="16" t="s">
        <v>18</v>
      </c>
      <c r="L13" s="16"/>
      <c r="M13" s="91"/>
      <c r="N13" s="69"/>
      <c r="O13" s="26" t="s">
        <v>36</v>
      </c>
      <c r="P13" s="91">
        <v>40639</v>
      </c>
      <c r="Q13" s="112">
        <v>1.5</v>
      </c>
      <c r="R13" s="28" t="s">
        <v>87</v>
      </c>
      <c r="S13" s="16" t="s">
        <v>18</v>
      </c>
      <c r="T13" s="16"/>
      <c r="U13" s="91"/>
      <c r="V13" s="71"/>
      <c r="W13" s="62" t="str" cm="1">
        <f t="array" ref="W13">IF(SUM(LEN(B13:V13))=0,"",IF(OR(OR(ISBLANK(F13),SUM(LEN(C13),LEN(D13))=0),AND(NOT(E13="Unknown"),ISBLANK(J13)),AND(NOT(O13="Unknown"),ISBLANK(R13))),"Missing Information", INDEX(Table15[Entire Service Line Classification], MATCH(SUMIFS(Table15[Unique ID],Table15[System-Owned Portion],E13,Table15[If Material Anything Other than "Lead" in Column E,Was Material Ever Previously Lead?],G13,Table15[Customer-Owned Portion],O13),Table15[Unique ID],0),0)))</f>
        <v>Non-lead</v>
      </c>
    </row>
    <row r="14" spans="1:24" ht="30" x14ac:dyDescent="0.25">
      <c r="A14" s="2"/>
      <c r="B14" s="67" t="s">
        <v>127</v>
      </c>
      <c r="C14" s="16" t="s">
        <v>128</v>
      </c>
      <c r="D14" s="17"/>
      <c r="E14" s="26" t="s">
        <v>27</v>
      </c>
      <c r="F14" s="116" t="s">
        <v>18</v>
      </c>
      <c r="G14" s="28" t="s">
        <v>18</v>
      </c>
      <c r="H14" s="89">
        <v>40638</v>
      </c>
      <c r="I14" s="112">
        <v>1.5</v>
      </c>
      <c r="J14" s="28" t="s">
        <v>87</v>
      </c>
      <c r="K14" s="16" t="s">
        <v>18</v>
      </c>
      <c r="L14" s="16"/>
      <c r="M14" s="106"/>
      <c r="N14" s="69"/>
      <c r="O14" s="26" t="s">
        <v>36</v>
      </c>
      <c r="P14" s="91">
        <v>40638</v>
      </c>
      <c r="Q14" s="112">
        <v>1.5</v>
      </c>
      <c r="R14" s="28" t="s">
        <v>87</v>
      </c>
      <c r="S14" s="16" t="s">
        <v>18</v>
      </c>
      <c r="T14" s="16"/>
      <c r="U14" s="106"/>
      <c r="V14" s="71"/>
      <c r="W14" s="62" t="str" cm="1">
        <f t="array" ref="W14">IF(SUM(LEN(B14:V14))=0,"",IF(OR(OR(ISBLANK(F14),SUM(LEN(C14),LEN(D14))=0),AND(NOT(E14="Unknown"),ISBLANK(J14)),AND(NOT(O14="Unknown"),ISBLANK(R14))),"Missing Information", INDEX(Table15[Entire Service Line Classification], MATCH(SUMIFS(Table15[Unique ID],Table15[System-Owned Portion],E14,Table15[If Material Anything Other than "Lead" in Column E,Was Material Ever Previously Lead?],G14,Table15[Customer-Owned Portion],O14),Table15[Unique ID],0),0)))</f>
        <v>Non-lead</v>
      </c>
    </row>
    <row r="15" spans="1:24" ht="30" x14ac:dyDescent="0.25">
      <c r="A15" s="2"/>
      <c r="B15" s="67" t="s">
        <v>129</v>
      </c>
      <c r="C15" s="16" t="s">
        <v>130</v>
      </c>
      <c r="D15" s="17"/>
      <c r="E15" s="26" t="s">
        <v>19</v>
      </c>
      <c r="F15" s="116" t="s">
        <v>18</v>
      </c>
      <c r="G15" s="28" t="s">
        <v>18</v>
      </c>
      <c r="H15" s="89">
        <v>36390</v>
      </c>
      <c r="I15" s="112">
        <v>1.25</v>
      </c>
      <c r="J15" s="28" t="s">
        <v>87</v>
      </c>
      <c r="K15" s="16" t="s">
        <v>18</v>
      </c>
      <c r="L15" s="16"/>
      <c r="M15" s="106"/>
      <c r="N15" s="69"/>
      <c r="O15" s="26" t="s">
        <v>36</v>
      </c>
      <c r="P15" s="91">
        <v>36390</v>
      </c>
      <c r="Q15" s="112">
        <v>1.25</v>
      </c>
      <c r="R15" s="28" t="s">
        <v>87</v>
      </c>
      <c r="S15" s="16" t="s">
        <v>18</v>
      </c>
      <c r="T15" s="16"/>
      <c r="U15" s="106"/>
      <c r="V15" s="71"/>
      <c r="W15" s="62" t="str" cm="1">
        <f t="array" ref="W15">IF(SUM(LEN(B15:V15))=0,"",IF(OR(OR(ISBLANK(F15),SUM(LEN(C15),LEN(D15))=0),AND(NOT(E15="Unknown"),ISBLANK(J15)),AND(NOT(O15="Unknown"),ISBLANK(R15))),"Missing Information", INDEX(Table15[Entire Service Line Classification], MATCH(SUMIFS(Table15[Unique ID],Table15[System-Owned Portion],E15,Table15[If Material Anything Other than "Lead" in Column E,Was Material Ever Previously Lead?],G15,Table15[Customer-Owned Portion],O15),Table15[Unique ID],0),0)))</f>
        <v>Non-lead</v>
      </c>
    </row>
    <row r="16" spans="1:24" ht="30" x14ac:dyDescent="0.25">
      <c r="A16" s="2"/>
      <c r="B16" s="67" t="s">
        <v>132</v>
      </c>
      <c r="C16" s="16" t="s">
        <v>134</v>
      </c>
      <c r="D16" s="17"/>
      <c r="E16" s="26" t="s">
        <v>19</v>
      </c>
      <c r="F16" s="116" t="s">
        <v>18</v>
      </c>
      <c r="G16" s="28" t="s">
        <v>18</v>
      </c>
      <c r="H16" s="89">
        <v>36390</v>
      </c>
      <c r="I16" s="112">
        <v>1.25</v>
      </c>
      <c r="J16" s="28" t="s">
        <v>87</v>
      </c>
      <c r="K16" s="16" t="s">
        <v>18</v>
      </c>
      <c r="L16" s="16"/>
      <c r="M16" s="106"/>
      <c r="N16" s="69"/>
      <c r="O16" s="26" t="s">
        <v>36</v>
      </c>
      <c r="P16" s="91">
        <v>36390</v>
      </c>
      <c r="Q16" s="112">
        <v>1.25</v>
      </c>
      <c r="R16" s="28" t="s">
        <v>87</v>
      </c>
      <c r="S16" s="16" t="s">
        <v>18</v>
      </c>
      <c r="T16" s="16"/>
      <c r="U16" s="106"/>
      <c r="V16" s="71"/>
      <c r="W16" s="62" t="str" cm="1">
        <f t="array" ref="W16">IF(SUM(LEN(B16:V16))=0,"",IF(OR(OR(ISBLANK(F16),SUM(LEN(C16),LEN(D16))=0),AND(NOT(E16="Unknown"),ISBLANK(J16)),AND(NOT(O16="Unknown"),ISBLANK(R16))),"Missing Information", INDEX(Table15[Entire Service Line Classification], MATCH(SUMIFS(Table15[Unique ID],Table15[System-Owned Portion],E16,Table15[If Material Anything Other than "Lead" in Column E,Was Material Ever Previously Lead?],G16,Table15[Customer-Owned Portion],O16),Table15[Unique ID],0),0)))</f>
        <v>Non-lead</v>
      </c>
    </row>
    <row r="17" spans="1:23" ht="30" x14ac:dyDescent="0.25">
      <c r="A17" s="2"/>
      <c r="B17" s="67" t="s">
        <v>135</v>
      </c>
      <c r="C17" s="16" t="s">
        <v>136</v>
      </c>
      <c r="D17" s="17"/>
      <c r="E17" s="26" t="s">
        <v>19</v>
      </c>
      <c r="F17" s="116" t="s">
        <v>18</v>
      </c>
      <c r="G17" s="28" t="s">
        <v>18</v>
      </c>
      <c r="H17" s="89">
        <v>34990</v>
      </c>
      <c r="I17" s="112">
        <v>1</v>
      </c>
      <c r="J17" s="28" t="s">
        <v>87</v>
      </c>
      <c r="K17" s="16" t="s">
        <v>18</v>
      </c>
      <c r="L17" s="16"/>
      <c r="M17" s="106"/>
      <c r="N17" s="69"/>
      <c r="O17" s="26" t="s">
        <v>36</v>
      </c>
      <c r="P17" s="91">
        <v>34990</v>
      </c>
      <c r="Q17" s="112">
        <v>1</v>
      </c>
      <c r="R17" s="28" t="s">
        <v>87</v>
      </c>
      <c r="S17" s="16" t="s">
        <v>18</v>
      </c>
      <c r="T17" s="16"/>
      <c r="U17" s="106"/>
      <c r="V17" s="71"/>
      <c r="W17" s="62" t="str" cm="1">
        <f t="array" ref="W17">IF(SUM(LEN(B17:V17))=0,"",IF(OR(OR(ISBLANK(F17),SUM(LEN(C17),LEN(D17))=0),AND(NOT(E17="Unknown"),ISBLANK(J17)),AND(NOT(O17="Unknown"),ISBLANK(R17))),"Missing Information", INDEX(Table15[Entire Service Line Classification], MATCH(SUMIFS(Table15[Unique ID],Table15[System-Owned Portion],E17,Table15[If Material Anything Other than "Lead" in Column E,Was Material Ever Previously Lead?],G17,Table15[Customer-Owned Portion],O17),Table15[Unique ID],0),0)))</f>
        <v>Non-lead</v>
      </c>
    </row>
    <row r="18" spans="1:23" ht="30" x14ac:dyDescent="0.25">
      <c r="A18" s="2"/>
      <c r="B18" s="67" t="s">
        <v>137</v>
      </c>
      <c r="C18" s="16" t="s">
        <v>138</v>
      </c>
      <c r="D18" s="17"/>
      <c r="E18" s="26" t="s">
        <v>19</v>
      </c>
      <c r="F18" s="116" t="s">
        <v>18</v>
      </c>
      <c r="G18" s="28" t="s">
        <v>18</v>
      </c>
      <c r="H18" s="89">
        <v>34990</v>
      </c>
      <c r="I18" s="112">
        <v>1</v>
      </c>
      <c r="J18" s="28" t="s">
        <v>87</v>
      </c>
      <c r="K18" s="16" t="s">
        <v>18</v>
      </c>
      <c r="L18" s="16"/>
      <c r="M18" s="106"/>
      <c r="N18" s="69"/>
      <c r="O18" s="26" t="s">
        <v>36</v>
      </c>
      <c r="P18" s="91">
        <v>34990</v>
      </c>
      <c r="Q18" s="112">
        <v>1</v>
      </c>
      <c r="R18" s="28" t="s">
        <v>87</v>
      </c>
      <c r="S18" s="16" t="s">
        <v>18</v>
      </c>
      <c r="T18" s="16"/>
      <c r="U18" s="106"/>
      <c r="V18" s="71"/>
      <c r="W18" s="62" t="str" cm="1">
        <f t="array" ref="W18">IF(SUM(LEN(B18:V18))=0,"",IF(OR(OR(ISBLANK(F18),SUM(LEN(C18),LEN(D18))=0),AND(NOT(E18="Unknown"),ISBLANK(J18)),AND(NOT(O18="Unknown"),ISBLANK(R18))),"Missing Information", INDEX(Table15[Entire Service Line Classification], MATCH(SUMIFS(Table15[Unique ID],Table15[System-Owned Portion],E18,Table15[If Material Anything Other than "Lead" in Column E,Was Material Ever Previously Lead?],G18,Table15[Customer-Owned Portion],O18),Table15[Unique ID],0),0)))</f>
        <v>Non-lead</v>
      </c>
    </row>
    <row r="19" spans="1:23" ht="30" x14ac:dyDescent="0.25">
      <c r="A19" s="2"/>
      <c r="B19" s="67" t="s">
        <v>139</v>
      </c>
      <c r="C19" s="16" t="s">
        <v>140</v>
      </c>
      <c r="D19" s="17"/>
      <c r="E19" s="26" t="s">
        <v>19</v>
      </c>
      <c r="F19" s="116" t="s">
        <v>18</v>
      </c>
      <c r="G19" s="28" t="s">
        <v>18</v>
      </c>
      <c r="H19" s="89">
        <v>34990</v>
      </c>
      <c r="I19" s="112">
        <v>1</v>
      </c>
      <c r="J19" s="28" t="s">
        <v>87</v>
      </c>
      <c r="K19" s="16" t="s">
        <v>18</v>
      </c>
      <c r="L19" s="16"/>
      <c r="M19" s="106"/>
      <c r="N19" s="69"/>
      <c r="O19" s="26" t="s">
        <v>36</v>
      </c>
      <c r="P19" s="91">
        <v>34990</v>
      </c>
      <c r="Q19" s="112">
        <v>1</v>
      </c>
      <c r="R19" s="28" t="s">
        <v>87</v>
      </c>
      <c r="S19" s="16" t="s">
        <v>18</v>
      </c>
      <c r="T19" s="16"/>
      <c r="U19" s="106"/>
      <c r="V19" s="71"/>
      <c r="W19" s="62" t="str" cm="1">
        <f t="array" ref="W19">IF(SUM(LEN(B19:V19))=0,"",IF(OR(OR(ISBLANK(F19),SUM(LEN(C19),LEN(D19))=0),AND(NOT(E19="Unknown"),ISBLANK(J19)),AND(NOT(O19="Unknown"),ISBLANK(R19))),"Missing Information", INDEX(Table15[Entire Service Line Classification], MATCH(SUMIFS(Table15[Unique ID],Table15[System-Owned Portion],E19,Table15[If Material Anything Other than "Lead" in Column E,Was Material Ever Previously Lead?],G19,Table15[Customer-Owned Portion],O19),Table15[Unique ID],0),0)))</f>
        <v>Non-lead</v>
      </c>
    </row>
    <row r="20" spans="1:23" ht="30" x14ac:dyDescent="0.25">
      <c r="A20" s="2"/>
      <c r="B20" s="67" t="s">
        <v>141</v>
      </c>
      <c r="C20" s="16" t="s">
        <v>142</v>
      </c>
      <c r="D20" s="17"/>
      <c r="E20" s="26" t="s">
        <v>27</v>
      </c>
      <c r="F20" s="116" t="s">
        <v>18</v>
      </c>
      <c r="G20" s="28" t="s">
        <v>18</v>
      </c>
      <c r="H20" s="89"/>
      <c r="I20" s="112">
        <v>0.75</v>
      </c>
      <c r="J20" s="117" t="s">
        <v>82</v>
      </c>
      <c r="K20" s="16" t="s">
        <v>20</v>
      </c>
      <c r="L20" s="16" t="s">
        <v>76</v>
      </c>
      <c r="M20" s="106">
        <v>45742</v>
      </c>
      <c r="N20" s="69"/>
      <c r="O20" s="26" t="s">
        <v>19</v>
      </c>
      <c r="P20" s="91"/>
      <c r="Q20" s="112">
        <v>0.75</v>
      </c>
      <c r="R20" s="28" t="s">
        <v>82</v>
      </c>
      <c r="S20" s="16" t="s">
        <v>20</v>
      </c>
      <c r="T20" s="16" t="s">
        <v>76</v>
      </c>
      <c r="U20" s="106">
        <v>45742</v>
      </c>
      <c r="V20" s="71"/>
      <c r="W20" s="62" t="str" cm="1">
        <f t="array" ref="W20">IF(SUM(LEN(B20:V20))=0,"",IF(OR(OR(ISBLANK(F20),SUM(LEN(C20),LEN(D20))=0),AND(NOT(E20="Unknown"),ISBLANK(J20)),AND(NOT(O20="Unknown"),ISBLANK(R20))),"Missing Information", INDEX(Table15[Entire Service Line Classification], MATCH(SUMIFS(Table15[Unique ID],Table15[System-Owned Portion],E20,Table15[If Material Anything Other than "Lead" in Column E,Was Material Ever Previously Lead?],G20,Table15[Customer-Owned Portion],O20),Table15[Unique ID],0),0)))</f>
        <v>Non-lead</v>
      </c>
    </row>
    <row r="21" spans="1:23" ht="30" x14ac:dyDescent="0.25">
      <c r="A21" s="2"/>
      <c r="B21" s="67" t="s">
        <v>143</v>
      </c>
      <c r="C21" s="16" t="s">
        <v>144</v>
      </c>
      <c r="D21" s="17"/>
      <c r="E21" s="26" t="s">
        <v>19</v>
      </c>
      <c r="F21" s="116" t="s">
        <v>18</v>
      </c>
      <c r="G21" s="28" t="s">
        <v>18</v>
      </c>
      <c r="H21" s="89">
        <v>34990</v>
      </c>
      <c r="I21" s="112">
        <v>1</v>
      </c>
      <c r="J21" s="28" t="s">
        <v>87</v>
      </c>
      <c r="K21" s="16" t="s">
        <v>18</v>
      </c>
      <c r="L21" s="16"/>
      <c r="M21" s="106"/>
      <c r="N21" s="69"/>
      <c r="O21" s="26" t="s">
        <v>36</v>
      </c>
      <c r="P21" s="91">
        <v>34990</v>
      </c>
      <c r="Q21" s="112">
        <v>1</v>
      </c>
      <c r="R21" s="28" t="s">
        <v>87</v>
      </c>
      <c r="S21" s="16" t="s">
        <v>18</v>
      </c>
      <c r="T21" s="16"/>
      <c r="U21" s="106"/>
      <c r="V21" s="71"/>
      <c r="W21" s="62" t="str" cm="1">
        <f t="array" ref="W21">IF(SUM(LEN(B21:V21))=0,"",IF(OR(OR(ISBLANK(F21),SUM(LEN(C21),LEN(D21))=0),AND(NOT(E21="Unknown"),ISBLANK(J21)),AND(NOT(O21="Unknown"),ISBLANK(R21))),"Missing Information", INDEX(Table15[Entire Service Line Classification], MATCH(SUMIFS(Table15[Unique ID],Table15[System-Owned Portion],E21,Table15[If Material Anything Other than "Lead" in Column E,Was Material Ever Previously Lead?],G21,Table15[Customer-Owned Portion],O21),Table15[Unique ID],0),0)))</f>
        <v>Non-lead</v>
      </c>
    </row>
    <row r="22" spans="1:23" ht="30" x14ac:dyDescent="0.25">
      <c r="A22" s="2"/>
      <c r="B22" s="67" t="s">
        <v>145</v>
      </c>
      <c r="C22" s="16" t="s">
        <v>146</v>
      </c>
      <c r="D22" s="17"/>
      <c r="E22" s="26" t="s">
        <v>19</v>
      </c>
      <c r="F22" s="116" t="s">
        <v>18</v>
      </c>
      <c r="G22" s="28" t="s">
        <v>18</v>
      </c>
      <c r="H22" s="89"/>
      <c r="I22" s="112">
        <v>1</v>
      </c>
      <c r="J22" s="28" t="s">
        <v>29</v>
      </c>
      <c r="K22" s="16" t="s">
        <v>18</v>
      </c>
      <c r="L22" s="16" t="s">
        <v>74</v>
      </c>
      <c r="M22" s="106">
        <v>37515</v>
      </c>
      <c r="N22" s="69"/>
      <c r="O22" s="26" t="s">
        <v>19</v>
      </c>
      <c r="P22" s="91"/>
      <c r="Q22" s="112">
        <v>0.75</v>
      </c>
      <c r="R22" s="28" t="s">
        <v>82</v>
      </c>
      <c r="S22" s="16" t="s">
        <v>20</v>
      </c>
      <c r="T22" s="16" t="s">
        <v>76</v>
      </c>
      <c r="U22" s="106">
        <v>45749</v>
      </c>
      <c r="V22" s="71"/>
      <c r="W22" s="62" t="str" cm="1">
        <f t="array" ref="W22">IF(SUM(LEN(B22:V22))=0,"",IF(OR(OR(ISBLANK(F22),SUM(LEN(C22),LEN(D22))=0),AND(NOT(E22="Unknown"),ISBLANK(J22)),AND(NOT(O22="Unknown"),ISBLANK(R22))),"Missing Information", INDEX(Table15[Entire Service Line Classification], MATCH(SUMIFS(Table15[Unique ID],Table15[System-Owned Portion],E22,Table15[If Material Anything Other than "Lead" in Column E,Was Material Ever Previously Lead?],G22,Table15[Customer-Owned Portion],O22),Table15[Unique ID],0),0)))</f>
        <v>Non-lead</v>
      </c>
    </row>
    <row r="23" spans="1:23" ht="30" x14ac:dyDescent="0.25">
      <c r="A23" s="2"/>
      <c r="B23" s="67" t="s">
        <v>147</v>
      </c>
      <c r="C23" s="16" t="s">
        <v>148</v>
      </c>
      <c r="D23" s="17"/>
      <c r="E23" s="26" t="s">
        <v>27</v>
      </c>
      <c r="F23" s="116" t="s">
        <v>18</v>
      </c>
      <c r="G23" s="117" t="s">
        <v>18</v>
      </c>
      <c r="H23" s="89"/>
      <c r="I23" s="112">
        <v>0.75</v>
      </c>
      <c r="J23" s="28" t="s">
        <v>82</v>
      </c>
      <c r="K23" s="16" t="s">
        <v>20</v>
      </c>
      <c r="L23" s="16" t="s">
        <v>76</v>
      </c>
      <c r="M23" s="106">
        <v>45742</v>
      </c>
      <c r="N23" s="69"/>
      <c r="O23" s="26" t="s">
        <v>26</v>
      </c>
      <c r="P23" s="91"/>
      <c r="Q23" s="112">
        <v>0.75</v>
      </c>
      <c r="R23" s="28" t="s">
        <v>82</v>
      </c>
      <c r="S23" s="16" t="s">
        <v>18</v>
      </c>
      <c r="T23" s="16" t="s">
        <v>76</v>
      </c>
      <c r="U23" s="106">
        <v>45742</v>
      </c>
      <c r="V23" s="71"/>
      <c r="W23" s="62" t="str" cm="1">
        <f t="array" ref="W23">IF(SUM(LEN(B23:V23))=0,"",IF(OR(OR(ISBLANK(F23),SUM(LEN(C23),LEN(D23))=0),AND(NOT(E23="Unknown"),ISBLANK(J23)),AND(NOT(O23="Unknown"),ISBLANK(R23))),"Missing Information", INDEX(Table15[Entire Service Line Classification], MATCH(SUMIFS(Table15[Unique ID],Table15[System-Owned Portion],E23,Table15[If Material Anything Other than "Lead" in Column E,Was Material Ever Previously Lead?],G23,Table15[Customer-Owned Portion],O23),Table15[Unique ID],0),0)))</f>
        <v>Non-lead</v>
      </c>
    </row>
    <row r="24" spans="1:23" ht="30" x14ac:dyDescent="0.25">
      <c r="A24" s="2"/>
      <c r="B24" s="67" t="s">
        <v>149</v>
      </c>
      <c r="C24" s="16" t="s">
        <v>150</v>
      </c>
      <c r="D24" s="17"/>
      <c r="E24" s="26" t="s">
        <v>27</v>
      </c>
      <c r="F24" s="116" t="s">
        <v>18</v>
      </c>
      <c r="G24" s="28" t="s">
        <v>18</v>
      </c>
      <c r="H24" s="89"/>
      <c r="I24" s="112">
        <v>1.5</v>
      </c>
      <c r="J24" s="28" t="s">
        <v>29</v>
      </c>
      <c r="K24" s="16" t="s">
        <v>20</v>
      </c>
      <c r="L24" s="16" t="s">
        <v>76</v>
      </c>
      <c r="M24" s="89">
        <v>40903</v>
      </c>
      <c r="N24" s="69"/>
      <c r="O24" s="26" t="s">
        <v>19</v>
      </c>
      <c r="P24" s="91"/>
      <c r="Q24" s="112">
        <v>1.5</v>
      </c>
      <c r="R24" s="28" t="s">
        <v>82</v>
      </c>
      <c r="S24" s="16" t="s">
        <v>20</v>
      </c>
      <c r="T24" s="16" t="s">
        <v>76</v>
      </c>
      <c r="U24" s="89">
        <v>45611</v>
      </c>
      <c r="V24" s="71"/>
      <c r="W24" s="62" t="str" cm="1">
        <f t="array" ref="W24">IF(SUM(LEN(B24:V24))=0,"",IF(OR(OR(ISBLANK(F24),SUM(LEN(C24),LEN(D24))=0),AND(NOT(E24="Unknown"),ISBLANK(J24)),AND(NOT(O24="Unknown"),ISBLANK(R24))),"Missing Information", INDEX(Table15[Entire Service Line Classification], MATCH(SUMIFS(Table15[Unique ID],Table15[System-Owned Portion],E24,Table15[If Material Anything Other than "Lead" in Column E,Was Material Ever Previously Lead?],G24,Table15[Customer-Owned Portion],O24),Table15[Unique ID],0),0)))</f>
        <v>Non-lead</v>
      </c>
    </row>
    <row r="25" spans="1:23" ht="30" x14ac:dyDescent="0.25">
      <c r="A25" s="2"/>
      <c r="B25" s="67" t="s">
        <v>129</v>
      </c>
      <c r="C25" s="17" t="s">
        <v>131</v>
      </c>
      <c r="D25" s="17"/>
      <c r="E25" s="26" t="s">
        <v>19</v>
      </c>
      <c r="F25" s="116" t="s">
        <v>18</v>
      </c>
      <c r="G25" s="28" t="s">
        <v>18</v>
      </c>
      <c r="H25" s="89">
        <v>36390</v>
      </c>
      <c r="I25" s="112">
        <v>1.25</v>
      </c>
      <c r="J25" s="28" t="s">
        <v>87</v>
      </c>
      <c r="K25" s="16" t="s">
        <v>18</v>
      </c>
      <c r="L25" s="16"/>
      <c r="M25" s="106"/>
      <c r="N25" s="69"/>
      <c r="O25" s="26" t="s">
        <v>36</v>
      </c>
      <c r="P25" s="91">
        <v>36390</v>
      </c>
      <c r="Q25" s="112">
        <v>1.25</v>
      </c>
      <c r="R25" s="28" t="s">
        <v>87</v>
      </c>
      <c r="S25" s="16" t="s">
        <v>18</v>
      </c>
      <c r="T25" s="16"/>
      <c r="U25" s="106"/>
      <c r="V25" s="71"/>
      <c r="W25" s="62" t="str" cm="1">
        <f t="array" ref="W25">IF(SUM(LEN(B25:V25))=0,"",IF(OR(OR(ISBLANK(F25),SUM(LEN(C25),LEN(D25))=0),AND(NOT(E25="Unknown"),ISBLANK(J25)),AND(NOT(O25="Unknown"),ISBLANK(R25))),"Missing Information", INDEX(Table15[Entire Service Line Classification], MATCH(SUMIFS(Table15[Unique ID],Table15[System-Owned Portion],E25,Table15[If Material Anything Other than "Lead" in Column E,Was Material Ever Previously Lead?],G25,Table15[Customer-Owned Portion],O25),Table15[Unique ID],0),0)))</f>
        <v>Non-lead</v>
      </c>
    </row>
    <row r="26" spans="1:23" ht="30" x14ac:dyDescent="0.25">
      <c r="A26" s="2"/>
      <c r="B26" s="67" t="s">
        <v>132</v>
      </c>
      <c r="C26" s="17" t="s">
        <v>133</v>
      </c>
      <c r="D26" s="17"/>
      <c r="E26" s="26" t="s">
        <v>19</v>
      </c>
      <c r="F26" s="116" t="s">
        <v>18</v>
      </c>
      <c r="G26" s="28" t="s">
        <v>18</v>
      </c>
      <c r="H26" s="89">
        <v>36390</v>
      </c>
      <c r="I26" s="112">
        <v>1.25</v>
      </c>
      <c r="J26" s="28" t="s">
        <v>87</v>
      </c>
      <c r="K26" s="16" t="s">
        <v>18</v>
      </c>
      <c r="L26" s="16"/>
      <c r="M26" s="106"/>
      <c r="N26" s="69"/>
      <c r="O26" s="26" t="s">
        <v>36</v>
      </c>
      <c r="P26" s="91">
        <v>36390</v>
      </c>
      <c r="Q26" s="112">
        <v>1.25</v>
      </c>
      <c r="R26" s="28" t="s">
        <v>87</v>
      </c>
      <c r="S26" s="16" t="s">
        <v>18</v>
      </c>
      <c r="T26" s="16"/>
      <c r="U26" s="106"/>
      <c r="V26" s="71"/>
      <c r="W26" s="62" t="str" cm="1">
        <f t="array" ref="W26">IF(SUM(LEN(B26:V26))=0,"",IF(OR(OR(ISBLANK(F26),SUM(LEN(C26),LEN(D26))=0),AND(NOT(E26="Unknown"),ISBLANK(J26)),AND(NOT(O26="Unknown"),ISBLANK(R26))),"Missing Information", INDEX(Table15[Entire Service Line Classification], MATCH(SUMIFS(Table15[Unique ID],Table15[System-Owned Portion],E26,Table15[If Material Anything Other than "Lead" in Column E,Was Material Ever Previously Lead?],G26,Table15[Customer-Owned Portion],O26),Table15[Unique ID],0),0)))</f>
        <v>Non-lead</v>
      </c>
    </row>
    <row r="27" spans="1:23" ht="30" x14ac:dyDescent="0.25">
      <c r="A27" s="2"/>
      <c r="B27" s="67" t="s">
        <v>151</v>
      </c>
      <c r="C27" s="17" t="s">
        <v>152</v>
      </c>
      <c r="D27" s="17"/>
      <c r="E27" s="26" t="s">
        <v>19</v>
      </c>
      <c r="F27" s="116" t="s">
        <v>18</v>
      </c>
      <c r="G27" s="28" t="s">
        <v>18</v>
      </c>
      <c r="H27" s="89">
        <v>34990</v>
      </c>
      <c r="I27" s="112">
        <v>1</v>
      </c>
      <c r="J27" s="28" t="s">
        <v>87</v>
      </c>
      <c r="K27" s="16" t="s">
        <v>18</v>
      </c>
      <c r="L27" s="16"/>
      <c r="M27" s="89"/>
      <c r="N27" s="69"/>
      <c r="O27" s="26" t="s">
        <v>36</v>
      </c>
      <c r="P27" s="91">
        <v>34990</v>
      </c>
      <c r="Q27" s="112">
        <v>0.75</v>
      </c>
      <c r="R27" s="28" t="s">
        <v>87</v>
      </c>
      <c r="S27" s="16" t="s">
        <v>18</v>
      </c>
      <c r="T27" s="16"/>
      <c r="U27" s="89"/>
      <c r="V27" s="71"/>
      <c r="W27" s="62" t="str" cm="1">
        <f t="array" ref="W27">IF(SUM(LEN(B27:V27))=0,"",IF(OR(OR(ISBLANK(F27),SUM(LEN(C27),LEN(D27))=0),AND(NOT(E27="Unknown"),ISBLANK(J27)),AND(NOT(O27="Unknown"),ISBLANK(R27))),"Missing Information", INDEX(Table15[Entire Service Line Classification], MATCH(SUMIFS(Table15[Unique ID],Table15[System-Owned Portion],E27,Table15[If Material Anything Other than "Lead" in Column E,Was Material Ever Previously Lead?],G27,Table15[Customer-Owned Portion],O27),Table15[Unique ID],0),0)))</f>
        <v>Non-lead</v>
      </c>
    </row>
    <row r="28" spans="1:23" ht="30" x14ac:dyDescent="0.25">
      <c r="A28" s="2"/>
      <c r="B28" s="67" t="s">
        <v>153</v>
      </c>
      <c r="C28" s="17" t="s">
        <v>154</v>
      </c>
      <c r="D28" s="17"/>
      <c r="E28" s="26" t="s">
        <v>19</v>
      </c>
      <c r="F28" s="116" t="s">
        <v>18</v>
      </c>
      <c r="G28" s="28" t="s">
        <v>18</v>
      </c>
      <c r="H28" s="89">
        <v>34990</v>
      </c>
      <c r="I28" s="112">
        <v>1</v>
      </c>
      <c r="J28" s="28" t="s">
        <v>87</v>
      </c>
      <c r="K28" s="16" t="s">
        <v>18</v>
      </c>
      <c r="L28" s="16"/>
      <c r="M28" s="89"/>
      <c r="N28" s="69"/>
      <c r="O28" s="26" t="s">
        <v>36</v>
      </c>
      <c r="P28" s="91">
        <v>34990</v>
      </c>
      <c r="Q28" s="112">
        <v>0.75</v>
      </c>
      <c r="R28" s="28" t="s">
        <v>87</v>
      </c>
      <c r="S28" s="16" t="s">
        <v>18</v>
      </c>
      <c r="T28" s="16"/>
      <c r="U28" s="89"/>
      <c r="V28" s="71"/>
      <c r="W28" s="62" t="str" cm="1">
        <f t="array" ref="W28">IF(SUM(LEN(B28:V28))=0,"",IF(OR(OR(ISBLANK(F28),SUM(LEN(C28),LEN(D28))=0),AND(NOT(E28="Unknown"),ISBLANK(J28)),AND(NOT(O28="Unknown"),ISBLANK(R28))),"Missing Information", INDEX(Table15[Entire Service Line Classification], MATCH(SUMIFS(Table15[Unique ID],Table15[System-Owned Portion],E28,Table15[If Material Anything Other than "Lead" in Column E,Was Material Ever Previously Lead?],G28,Table15[Customer-Owned Portion],O28),Table15[Unique ID],0),0)))</f>
        <v>Non-lead</v>
      </c>
    </row>
    <row r="29" spans="1:23" ht="30" x14ac:dyDescent="0.25">
      <c r="A29" s="2"/>
      <c r="B29" s="67" t="s">
        <v>155</v>
      </c>
      <c r="C29" s="17" t="s">
        <v>156</v>
      </c>
      <c r="D29" s="17"/>
      <c r="E29" s="26" t="s">
        <v>19</v>
      </c>
      <c r="F29" s="116" t="s">
        <v>18</v>
      </c>
      <c r="G29" s="28" t="s">
        <v>18</v>
      </c>
      <c r="H29" s="89">
        <v>34990</v>
      </c>
      <c r="I29" s="112">
        <v>1</v>
      </c>
      <c r="J29" s="28" t="s">
        <v>87</v>
      </c>
      <c r="K29" s="16" t="s">
        <v>18</v>
      </c>
      <c r="L29" s="16"/>
      <c r="M29" s="89"/>
      <c r="N29" s="69"/>
      <c r="O29" s="26" t="s">
        <v>36</v>
      </c>
      <c r="P29" s="91">
        <v>34990</v>
      </c>
      <c r="Q29" s="112">
        <v>0.75</v>
      </c>
      <c r="R29" s="28" t="s">
        <v>87</v>
      </c>
      <c r="S29" s="16" t="s">
        <v>18</v>
      </c>
      <c r="T29" s="16"/>
      <c r="U29" s="89"/>
      <c r="V29" s="71"/>
      <c r="W29" s="62" t="str" cm="1">
        <f t="array" ref="W29">IF(SUM(LEN(B29:V29))=0,"",IF(OR(OR(ISBLANK(F29),SUM(LEN(C29),LEN(D29))=0),AND(NOT(E29="Unknown"),ISBLANK(J29)),AND(NOT(O29="Unknown"),ISBLANK(R29))),"Missing Information", INDEX(Table15[Entire Service Line Classification], MATCH(SUMIFS(Table15[Unique ID],Table15[System-Owned Portion],E29,Table15[If Material Anything Other than "Lead" in Column E,Was Material Ever Previously Lead?],G29,Table15[Customer-Owned Portion],O29),Table15[Unique ID],0),0)))</f>
        <v>Non-lead</v>
      </c>
    </row>
    <row r="30" spans="1:23" ht="27" customHeight="1" x14ac:dyDescent="0.25">
      <c r="A30" s="2"/>
      <c r="B30" s="67" t="s">
        <v>157</v>
      </c>
      <c r="C30" s="17" t="s">
        <v>158</v>
      </c>
      <c r="D30" s="17"/>
      <c r="E30" s="26" t="s">
        <v>27</v>
      </c>
      <c r="F30" s="116" t="s">
        <v>18</v>
      </c>
      <c r="G30" s="117" t="s">
        <v>18</v>
      </c>
      <c r="H30" s="89"/>
      <c r="I30" s="112">
        <v>0.75</v>
      </c>
      <c r="J30" s="28" t="s">
        <v>82</v>
      </c>
      <c r="K30" s="16" t="s">
        <v>20</v>
      </c>
      <c r="L30" s="16" t="s">
        <v>76</v>
      </c>
      <c r="M30" s="89">
        <v>45604</v>
      </c>
      <c r="N30" s="69"/>
      <c r="O30" s="26" t="s">
        <v>19</v>
      </c>
      <c r="P30" s="91"/>
      <c r="Q30" s="112">
        <v>0.75</v>
      </c>
      <c r="R30" s="28" t="s">
        <v>82</v>
      </c>
      <c r="S30" s="16" t="s">
        <v>20</v>
      </c>
      <c r="T30" s="16" t="s">
        <v>76</v>
      </c>
      <c r="U30" s="89">
        <v>45604</v>
      </c>
      <c r="V30" s="71"/>
      <c r="W30" s="62" t="str" cm="1">
        <f t="array" ref="W30">IF(SUM(LEN(B30:V30))=0,"",IF(OR(OR(ISBLANK(F30),SUM(LEN(C30),LEN(D30))=0),AND(NOT(E30="Unknown"),ISBLANK(J30)),AND(NOT(O30="Unknown"),ISBLANK(R30))),"Missing Information", INDEX(Table15[Entire Service Line Classification], MATCH(SUMIFS(Table15[Unique ID],Table15[System-Owned Portion],E30,Table15[If Material Anything Other than "Lead" in Column E,Was Material Ever Previously Lead?],G30,Table15[Customer-Owned Portion],O30),Table15[Unique ID],0),0)))</f>
        <v>Non-lead</v>
      </c>
    </row>
    <row r="31" spans="1:23" ht="30" x14ac:dyDescent="0.25">
      <c r="A31" s="2"/>
      <c r="B31" s="67" t="s">
        <v>159</v>
      </c>
      <c r="C31" s="17" t="s">
        <v>160</v>
      </c>
      <c r="D31" s="17"/>
      <c r="E31" s="26" t="s">
        <v>27</v>
      </c>
      <c r="F31" s="116" t="s">
        <v>18</v>
      </c>
      <c r="G31" s="117" t="s">
        <v>18</v>
      </c>
      <c r="H31" s="89"/>
      <c r="I31" s="112">
        <v>0.75</v>
      </c>
      <c r="J31" s="28" t="s">
        <v>82</v>
      </c>
      <c r="K31" s="16" t="s">
        <v>20</v>
      </c>
      <c r="L31" s="16" t="s">
        <v>76</v>
      </c>
      <c r="M31" s="89">
        <v>45754</v>
      </c>
      <c r="N31" s="69"/>
      <c r="O31" s="26" t="s">
        <v>19</v>
      </c>
      <c r="P31" s="91"/>
      <c r="Q31" s="112">
        <v>0.75</v>
      </c>
      <c r="R31" s="28" t="s">
        <v>82</v>
      </c>
      <c r="S31" s="16" t="s">
        <v>20</v>
      </c>
      <c r="T31" s="16" t="s">
        <v>75</v>
      </c>
      <c r="U31" s="89">
        <v>45754</v>
      </c>
      <c r="V31" s="71"/>
      <c r="W31" s="62" t="str" cm="1">
        <f t="array" ref="W31">IF(SUM(LEN(B31:V31))=0,"",IF(OR(OR(ISBLANK(F31),SUM(LEN(C31),LEN(D31))=0),AND(NOT(E31="Unknown"),ISBLANK(J31)),AND(NOT(O31="Unknown"),ISBLANK(R31))),"Missing Information", INDEX(Table15[Entire Service Line Classification], MATCH(SUMIFS(Table15[Unique ID],Table15[System-Owned Portion],E31,Table15[If Material Anything Other than "Lead" in Column E,Was Material Ever Previously Lead?],G31,Table15[Customer-Owned Portion],O31),Table15[Unique ID],0),0)))</f>
        <v>Non-lead</v>
      </c>
    </row>
    <row r="32" spans="1:23" ht="30" x14ac:dyDescent="0.25">
      <c r="A32" s="2"/>
      <c r="B32" s="67" t="s">
        <v>161</v>
      </c>
      <c r="C32" s="17" t="s">
        <v>162</v>
      </c>
      <c r="D32" s="17"/>
      <c r="E32" s="26" t="s">
        <v>19</v>
      </c>
      <c r="F32" s="116" t="s">
        <v>18</v>
      </c>
      <c r="G32" s="28" t="s">
        <v>18</v>
      </c>
      <c r="H32" s="89">
        <v>34990</v>
      </c>
      <c r="I32" s="112">
        <v>0.75</v>
      </c>
      <c r="J32" s="28" t="s">
        <v>87</v>
      </c>
      <c r="K32" s="16" t="s">
        <v>18</v>
      </c>
      <c r="L32" s="16"/>
      <c r="M32" s="89"/>
      <c r="N32" s="69"/>
      <c r="O32" s="26" t="s">
        <v>36</v>
      </c>
      <c r="P32" s="91">
        <v>34990</v>
      </c>
      <c r="Q32" s="112">
        <v>0.75</v>
      </c>
      <c r="R32" s="28" t="s">
        <v>87</v>
      </c>
      <c r="S32" s="16" t="s">
        <v>18</v>
      </c>
      <c r="T32" s="16"/>
      <c r="U32" s="89"/>
      <c r="V32" s="71"/>
      <c r="W32" s="62" t="str" cm="1">
        <f t="array" ref="W32">IF(SUM(LEN(B32:V32))=0,"",IF(OR(OR(ISBLANK(F32),SUM(LEN(C32),LEN(D32))=0),AND(NOT(E32="Unknown"),ISBLANK(J32)),AND(NOT(O32="Unknown"),ISBLANK(R32))),"Missing Information", INDEX(Table15[Entire Service Line Classification], MATCH(SUMIFS(Table15[Unique ID],Table15[System-Owned Portion],E32,Table15[If Material Anything Other than "Lead" in Column E,Was Material Ever Previously Lead?],G32,Table15[Customer-Owned Portion],O32),Table15[Unique ID],0),0)))</f>
        <v>Non-lead</v>
      </c>
    </row>
    <row r="33" spans="1:23" ht="30" x14ac:dyDescent="0.25">
      <c r="A33" s="2"/>
      <c r="B33" s="67" t="s">
        <v>163</v>
      </c>
      <c r="C33" s="17" t="s">
        <v>164</v>
      </c>
      <c r="D33" s="17"/>
      <c r="E33" s="26" t="s">
        <v>19</v>
      </c>
      <c r="F33" s="116" t="s">
        <v>18</v>
      </c>
      <c r="G33" s="28" t="s">
        <v>18</v>
      </c>
      <c r="H33" s="89"/>
      <c r="I33" s="112">
        <v>1</v>
      </c>
      <c r="J33" s="28" t="s">
        <v>29</v>
      </c>
      <c r="K33" s="16" t="s">
        <v>18</v>
      </c>
      <c r="L33" s="16"/>
      <c r="M33" s="89">
        <v>44497</v>
      </c>
      <c r="N33" s="69"/>
      <c r="O33" s="26" t="s">
        <v>19</v>
      </c>
      <c r="P33" s="91"/>
      <c r="Q33" s="112">
        <v>1</v>
      </c>
      <c r="R33" s="28" t="s">
        <v>82</v>
      </c>
      <c r="S33" s="16" t="s">
        <v>20</v>
      </c>
      <c r="T33" s="16" t="s">
        <v>76</v>
      </c>
      <c r="U33" s="89">
        <v>45749</v>
      </c>
      <c r="V33" s="71"/>
      <c r="W33" s="62" t="str" cm="1">
        <f t="array" ref="W33">IF(SUM(LEN(B33:V33))=0,"",IF(OR(OR(ISBLANK(F33),SUM(LEN(C33),LEN(D33))=0),AND(NOT(E33="Unknown"),ISBLANK(J33)),AND(NOT(O33="Unknown"),ISBLANK(R33))),"Missing Information", INDEX(Table15[Entire Service Line Classification], MATCH(SUMIFS(Table15[Unique ID],Table15[System-Owned Portion],E33,Table15[If Material Anything Other than "Lead" in Column E,Was Material Ever Previously Lead?],G33,Table15[Customer-Owned Portion],O33),Table15[Unique ID],0),0)))</f>
        <v>Non-lead</v>
      </c>
    </row>
    <row r="34" spans="1:23" ht="30" x14ac:dyDescent="0.25">
      <c r="A34" s="2"/>
      <c r="B34" s="67" t="s">
        <v>165</v>
      </c>
      <c r="C34" s="17" t="s">
        <v>166</v>
      </c>
      <c r="D34" s="17"/>
      <c r="E34" s="26" t="s">
        <v>27</v>
      </c>
      <c r="F34" s="116" t="s">
        <v>18</v>
      </c>
      <c r="G34" s="117" t="s">
        <v>18</v>
      </c>
      <c r="H34" s="89"/>
      <c r="I34" s="112">
        <v>0.75</v>
      </c>
      <c r="J34" s="28" t="s">
        <v>82</v>
      </c>
      <c r="K34" s="16" t="s">
        <v>20</v>
      </c>
      <c r="L34" s="16" t="s">
        <v>76</v>
      </c>
      <c r="M34" s="89">
        <v>45742</v>
      </c>
      <c r="N34" s="69"/>
      <c r="O34" s="26" t="s">
        <v>27</v>
      </c>
      <c r="P34" s="91"/>
      <c r="Q34" s="112">
        <v>0.75</v>
      </c>
      <c r="R34" s="28" t="s">
        <v>82</v>
      </c>
      <c r="S34" s="16" t="s">
        <v>20</v>
      </c>
      <c r="T34" s="16" t="s">
        <v>76</v>
      </c>
      <c r="U34" s="89">
        <v>45742</v>
      </c>
      <c r="V34" s="71"/>
      <c r="W34" s="62" t="str" cm="1">
        <f t="array" ref="W34">IF(SUM(LEN(B34:V34))=0,"",IF(OR(OR(ISBLANK(F34),SUM(LEN(C34),LEN(D34))=0),AND(NOT(E34="Unknown"),ISBLANK(J34)),AND(NOT(O34="Unknown"),ISBLANK(R34))),"Missing Information", INDEX(Table15[Entire Service Line Classification], MATCH(SUMIFS(Table15[Unique ID],Table15[System-Owned Portion],E34,Table15[If Material Anything Other than "Lead" in Column E,Was Material Ever Previously Lead?],G34,Table15[Customer-Owned Portion],O34),Table15[Unique ID],0),0)))</f>
        <v>Non-lead</v>
      </c>
    </row>
    <row r="35" spans="1:23" ht="30" x14ac:dyDescent="0.25">
      <c r="A35" s="2"/>
      <c r="B35" s="67" t="s">
        <v>167</v>
      </c>
      <c r="C35" s="17" t="s">
        <v>168</v>
      </c>
      <c r="D35" s="17"/>
      <c r="E35" s="26" t="s">
        <v>36</v>
      </c>
      <c r="F35" s="116" t="s">
        <v>18</v>
      </c>
      <c r="G35" s="28" t="s">
        <v>18</v>
      </c>
      <c r="H35" s="89">
        <v>33239</v>
      </c>
      <c r="I35" s="112">
        <v>0.75</v>
      </c>
      <c r="J35" s="28" t="s">
        <v>87</v>
      </c>
      <c r="K35" s="16" t="s">
        <v>18</v>
      </c>
      <c r="L35" s="16"/>
      <c r="M35" s="89"/>
      <c r="N35" s="69"/>
      <c r="O35" s="26" t="s">
        <v>36</v>
      </c>
      <c r="P35" s="91">
        <v>33239</v>
      </c>
      <c r="Q35" s="112">
        <v>0.75</v>
      </c>
      <c r="R35" s="28" t="s">
        <v>87</v>
      </c>
      <c r="S35" s="16" t="s">
        <v>18</v>
      </c>
      <c r="T35" s="16"/>
      <c r="U35" s="89"/>
      <c r="V35" s="71"/>
      <c r="W35" s="62" t="str" cm="1">
        <f t="array" ref="W35">IF(SUM(LEN(B35:V35))=0,"",IF(OR(OR(ISBLANK(F35),SUM(LEN(C35),LEN(D35))=0),AND(NOT(E35="Unknown"),ISBLANK(J35)),AND(NOT(O35="Unknown"),ISBLANK(R35))),"Missing Information", INDEX(Table15[Entire Service Line Classification], MATCH(SUMIFS(Table15[Unique ID],Table15[System-Owned Portion],E35,Table15[If Material Anything Other than "Lead" in Column E,Was Material Ever Previously Lead?],G35,Table15[Customer-Owned Portion],O35),Table15[Unique ID],0),0)))</f>
        <v>Non-lead</v>
      </c>
    </row>
    <row r="36" spans="1:23" ht="30" x14ac:dyDescent="0.25">
      <c r="A36" s="2"/>
      <c r="B36" s="67" t="s">
        <v>169</v>
      </c>
      <c r="C36" s="17" t="s">
        <v>170</v>
      </c>
      <c r="D36" s="17"/>
      <c r="E36" s="26" t="s">
        <v>27</v>
      </c>
      <c r="F36" s="116" t="s">
        <v>18</v>
      </c>
      <c r="G36" s="28" t="s">
        <v>18</v>
      </c>
      <c r="H36" s="89">
        <v>44173</v>
      </c>
      <c r="I36" s="112">
        <v>2</v>
      </c>
      <c r="J36" s="28" t="s">
        <v>87</v>
      </c>
      <c r="K36" s="16" t="s">
        <v>18</v>
      </c>
      <c r="L36" s="16"/>
      <c r="M36" s="89"/>
      <c r="N36" s="69"/>
      <c r="O36" s="26" t="s">
        <v>36</v>
      </c>
      <c r="P36" s="91">
        <v>44173</v>
      </c>
      <c r="Q36" s="112">
        <v>2</v>
      </c>
      <c r="R36" s="28" t="s">
        <v>87</v>
      </c>
      <c r="S36" s="16" t="s">
        <v>18</v>
      </c>
      <c r="T36" s="16"/>
      <c r="U36" s="89"/>
      <c r="V36" s="71"/>
      <c r="W36" s="62" t="str" cm="1">
        <f t="array" ref="W36">IF(SUM(LEN(B36:V36))=0,"",IF(OR(OR(ISBLANK(F36),SUM(LEN(C36),LEN(D36))=0),AND(NOT(E36="Unknown"),ISBLANK(J36)),AND(NOT(O36="Unknown"),ISBLANK(R36))),"Missing Information", INDEX(Table15[Entire Service Line Classification], MATCH(SUMIFS(Table15[Unique ID],Table15[System-Owned Portion],E36,Table15[If Material Anything Other than "Lead" in Column E,Was Material Ever Previously Lead?],G36,Table15[Customer-Owned Portion],O36),Table15[Unique ID],0),0)))</f>
        <v>Non-lead</v>
      </c>
    </row>
    <row r="37" spans="1:23" ht="30" x14ac:dyDescent="0.25">
      <c r="A37" s="2"/>
      <c r="B37" s="67" t="s">
        <v>171</v>
      </c>
      <c r="C37" s="17" t="s">
        <v>172</v>
      </c>
      <c r="D37" s="17"/>
      <c r="E37" s="26" t="s">
        <v>19</v>
      </c>
      <c r="F37" s="25" t="s">
        <v>173</v>
      </c>
      <c r="G37" s="28" t="s">
        <v>18</v>
      </c>
      <c r="H37" s="89"/>
      <c r="I37" s="112">
        <v>0.75</v>
      </c>
      <c r="J37" s="28" t="s">
        <v>29</v>
      </c>
      <c r="K37" s="16" t="s">
        <v>18</v>
      </c>
      <c r="L37" s="16" t="s">
        <v>74</v>
      </c>
      <c r="M37" s="89">
        <v>41821</v>
      </c>
      <c r="N37" s="69"/>
      <c r="O37" s="26" t="s">
        <v>19</v>
      </c>
      <c r="P37" s="91"/>
      <c r="Q37" s="112">
        <v>0.75</v>
      </c>
      <c r="R37" s="28" t="s">
        <v>29</v>
      </c>
      <c r="S37" s="16" t="s">
        <v>18</v>
      </c>
      <c r="T37" s="16" t="s">
        <v>76</v>
      </c>
      <c r="U37" s="89">
        <v>41821</v>
      </c>
      <c r="V37" s="71"/>
      <c r="W37" s="62" t="str" cm="1">
        <f t="array" ref="W37">IF(SUM(LEN(B37:V37))=0,"",IF(OR(OR(ISBLANK(F37),SUM(LEN(C37),LEN(D37))=0),AND(NOT(E37="Unknown"),ISBLANK(J37)),AND(NOT(O37="Unknown"),ISBLANK(R37))),"Missing Information", INDEX(Table15[Entire Service Line Classification], MATCH(SUMIFS(Table15[Unique ID],Table15[System-Owned Portion],E37,Table15[If Material Anything Other than "Lead" in Column E,Was Material Ever Previously Lead?],G37,Table15[Customer-Owned Portion],O37),Table15[Unique ID],0),0)))</f>
        <v>Non-lead</v>
      </c>
    </row>
    <row r="38" spans="1:23" ht="30" x14ac:dyDescent="0.25">
      <c r="A38" s="2"/>
      <c r="B38" s="67" t="s">
        <v>174</v>
      </c>
      <c r="C38" s="17" t="s">
        <v>175</v>
      </c>
      <c r="D38" s="17"/>
      <c r="E38" s="26" t="s">
        <v>27</v>
      </c>
      <c r="F38" s="116" t="s">
        <v>18</v>
      </c>
      <c r="G38" s="117" t="s">
        <v>18</v>
      </c>
      <c r="H38" s="89"/>
      <c r="I38" s="112">
        <v>0.75</v>
      </c>
      <c r="J38" s="28" t="s">
        <v>82</v>
      </c>
      <c r="K38" s="16" t="s">
        <v>20</v>
      </c>
      <c r="L38" s="16" t="s">
        <v>76</v>
      </c>
      <c r="M38" s="89">
        <v>45839</v>
      </c>
      <c r="N38" s="69"/>
      <c r="O38" s="26" t="s">
        <v>19</v>
      </c>
      <c r="P38" s="91"/>
      <c r="Q38" s="112">
        <v>0.75</v>
      </c>
      <c r="R38" s="28" t="s">
        <v>82</v>
      </c>
      <c r="S38" s="16" t="s">
        <v>20</v>
      </c>
      <c r="T38" s="16" t="s">
        <v>76</v>
      </c>
      <c r="U38" s="89">
        <v>45839</v>
      </c>
      <c r="V38" s="71"/>
      <c r="W38" s="62" t="str" cm="1">
        <f t="array" ref="W38">IF(SUM(LEN(B38:V38))=0,"",IF(OR(OR(ISBLANK(F38),SUM(LEN(C38),LEN(D38))=0),AND(NOT(E38="Unknown"),ISBLANK(J38)),AND(NOT(O38="Unknown"),ISBLANK(R38))),"Missing Information", INDEX(Table15[Entire Service Line Classification], MATCH(SUMIFS(Table15[Unique ID],Table15[System-Owned Portion],E38,Table15[If Material Anything Other than "Lead" in Column E,Was Material Ever Previously Lead?],G38,Table15[Customer-Owned Portion],O38),Table15[Unique ID],0),0)))</f>
        <v>Non-lead</v>
      </c>
    </row>
    <row r="39" spans="1:23" ht="30" x14ac:dyDescent="0.25">
      <c r="A39" s="2"/>
      <c r="B39" s="67" t="s">
        <v>176</v>
      </c>
      <c r="C39" s="17" t="s">
        <v>177</v>
      </c>
      <c r="D39" s="17"/>
      <c r="E39" s="26" t="s">
        <v>27</v>
      </c>
      <c r="F39" s="116" t="s">
        <v>18</v>
      </c>
      <c r="G39" s="117" t="s">
        <v>18</v>
      </c>
      <c r="H39" s="89"/>
      <c r="I39" s="112">
        <v>0.75</v>
      </c>
      <c r="J39" s="28" t="s">
        <v>29</v>
      </c>
      <c r="K39" s="16" t="s">
        <v>18</v>
      </c>
      <c r="L39" s="16" t="s">
        <v>74</v>
      </c>
      <c r="M39" s="89">
        <v>41821</v>
      </c>
      <c r="N39" s="69"/>
      <c r="O39" s="26" t="s">
        <v>19</v>
      </c>
      <c r="P39" s="91"/>
      <c r="Q39" s="112">
        <v>0.75</v>
      </c>
      <c r="R39" s="28" t="s">
        <v>29</v>
      </c>
      <c r="S39" s="16" t="s">
        <v>18</v>
      </c>
      <c r="T39" s="16" t="s">
        <v>76</v>
      </c>
      <c r="U39" s="89">
        <v>41821</v>
      </c>
      <c r="V39" s="71"/>
      <c r="W39" s="62" t="str" cm="1">
        <f t="array" ref="W39">IF(SUM(LEN(B39:V39))=0,"",IF(OR(OR(ISBLANK(F39),SUM(LEN(C39),LEN(D39))=0),AND(NOT(E39="Unknown"),ISBLANK(J39)),AND(NOT(O39="Unknown"),ISBLANK(R39))),"Missing Information", INDEX(Table15[Entire Service Line Classification], MATCH(SUMIFS(Table15[Unique ID],Table15[System-Owned Portion],E39,Table15[If Material Anything Other than "Lead" in Column E,Was Material Ever Previously Lead?],G39,Table15[Customer-Owned Portion],O39),Table15[Unique ID],0),0)))</f>
        <v>Non-lead</v>
      </c>
    </row>
    <row r="40" spans="1:23" ht="30" x14ac:dyDescent="0.25">
      <c r="A40" s="2"/>
      <c r="B40" s="67" t="s">
        <v>178</v>
      </c>
      <c r="C40" s="17" t="s">
        <v>179</v>
      </c>
      <c r="D40" s="17"/>
      <c r="E40" s="26" t="s">
        <v>19</v>
      </c>
      <c r="F40" s="116" t="s">
        <v>18</v>
      </c>
      <c r="G40" s="28" t="s">
        <v>18</v>
      </c>
      <c r="H40" s="89">
        <v>36390</v>
      </c>
      <c r="I40" s="112">
        <v>1.25</v>
      </c>
      <c r="J40" s="28" t="s">
        <v>87</v>
      </c>
      <c r="K40" s="16" t="s">
        <v>18</v>
      </c>
      <c r="L40" s="16"/>
      <c r="M40" s="89"/>
      <c r="N40" s="69"/>
      <c r="O40" s="26" t="s">
        <v>36</v>
      </c>
      <c r="P40" s="91">
        <v>36390</v>
      </c>
      <c r="Q40" s="112">
        <v>1.25</v>
      </c>
      <c r="R40" s="28" t="s">
        <v>87</v>
      </c>
      <c r="S40" s="16" t="s">
        <v>18</v>
      </c>
      <c r="T40" s="16"/>
      <c r="U40" s="89"/>
      <c r="V40" s="71"/>
      <c r="W40" s="62" t="str" cm="1">
        <f t="array" ref="W40">IF(SUM(LEN(B40:V40))=0,"",IF(OR(OR(ISBLANK(F40),SUM(LEN(C40),LEN(D40))=0),AND(NOT(E40="Unknown"),ISBLANK(J40)),AND(NOT(O40="Unknown"),ISBLANK(R40))),"Missing Information", INDEX(Table15[Entire Service Line Classification], MATCH(SUMIFS(Table15[Unique ID],Table15[System-Owned Portion],E40,Table15[If Material Anything Other than "Lead" in Column E,Was Material Ever Previously Lead?],G40,Table15[Customer-Owned Portion],O40),Table15[Unique ID],0),0)))</f>
        <v>Non-lead</v>
      </c>
    </row>
    <row r="41" spans="1:23" ht="30" x14ac:dyDescent="0.25">
      <c r="A41" s="2"/>
      <c r="B41" s="67" t="s">
        <v>181</v>
      </c>
      <c r="C41" s="17" t="s">
        <v>182</v>
      </c>
      <c r="D41" s="17"/>
      <c r="E41" s="26" t="s">
        <v>19</v>
      </c>
      <c r="F41" s="116" t="s">
        <v>18</v>
      </c>
      <c r="G41" s="28" t="s">
        <v>18</v>
      </c>
      <c r="H41" s="89">
        <v>36390</v>
      </c>
      <c r="I41" s="112">
        <v>1.25</v>
      </c>
      <c r="J41" s="28" t="s">
        <v>87</v>
      </c>
      <c r="K41" s="16" t="s">
        <v>18</v>
      </c>
      <c r="L41" s="16"/>
      <c r="M41" s="89"/>
      <c r="N41" s="69"/>
      <c r="O41" s="26" t="s">
        <v>36</v>
      </c>
      <c r="P41" s="91">
        <v>36390</v>
      </c>
      <c r="Q41" s="112">
        <v>1.25</v>
      </c>
      <c r="R41" s="28" t="s">
        <v>87</v>
      </c>
      <c r="S41" s="16" t="s">
        <v>18</v>
      </c>
      <c r="T41" s="16"/>
      <c r="U41" s="89"/>
      <c r="V41" s="71"/>
      <c r="W41" s="62" t="str" cm="1">
        <f t="array" ref="W41">IF(SUM(LEN(B41:V41))=0,"",IF(OR(OR(ISBLANK(F41),SUM(LEN(C41),LEN(D41))=0),AND(NOT(E41="Unknown"),ISBLANK(J41)),AND(NOT(O41="Unknown"),ISBLANK(R41))),"Missing Information", INDEX(Table15[Entire Service Line Classification], MATCH(SUMIFS(Table15[Unique ID],Table15[System-Owned Portion],E41,Table15[If Material Anything Other than "Lead" in Column E,Was Material Ever Previously Lead?],G41,Table15[Customer-Owned Portion],O41),Table15[Unique ID],0),0)))</f>
        <v>Non-lead</v>
      </c>
    </row>
    <row r="42" spans="1:23" ht="30" x14ac:dyDescent="0.25">
      <c r="A42" s="2"/>
      <c r="B42" s="67" t="s">
        <v>184</v>
      </c>
      <c r="C42" s="17" t="s">
        <v>185</v>
      </c>
      <c r="D42" s="17"/>
      <c r="E42" s="26" t="s">
        <v>19</v>
      </c>
      <c r="F42" s="116" t="s">
        <v>18</v>
      </c>
      <c r="G42" s="28" t="s">
        <v>18</v>
      </c>
      <c r="H42" s="89">
        <v>34990</v>
      </c>
      <c r="I42" s="112">
        <v>0.75</v>
      </c>
      <c r="J42" s="28" t="s">
        <v>87</v>
      </c>
      <c r="K42" s="16" t="s">
        <v>18</v>
      </c>
      <c r="L42" s="16"/>
      <c r="M42" s="89"/>
      <c r="N42" s="69"/>
      <c r="O42" s="26" t="s">
        <v>36</v>
      </c>
      <c r="P42" s="91">
        <v>34990</v>
      </c>
      <c r="Q42" s="112">
        <v>0.75</v>
      </c>
      <c r="R42" s="28" t="s">
        <v>87</v>
      </c>
      <c r="S42" s="16" t="s">
        <v>18</v>
      </c>
      <c r="T42" s="16"/>
      <c r="U42" s="89"/>
      <c r="V42" s="71"/>
      <c r="W42" s="62" t="str" cm="1">
        <f t="array" ref="W42">IF(SUM(LEN(B42:V42))=0,"",IF(OR(OR(ISBLANK(F42),SUM(LEN(C42),LEN(D42))=0),AND(NOT(E42="Unknown"),ISBLANK(J42)),AND(NOT(O42="Unknown"),ISBLANK(R42))),"Missing Information", INDEX(Table15[Entire Service Line Classification], MATCH(SUMIFS(Table15[Unique ID],Table15[System-Owned Portion],E42,Table15[If Material Anything Other than "Lead" in Column E,Was Material Ever Previously Lead?],G42,Table15[Customer-Owned Portion],O42),Table15[Unique ID],0),0)))</f>
        <v>Non-lead</v>
      </c>
    </row>
    <row r="43" spans="1:23" ht="30" x14ac:dyDescent="0.25">
      <c r="A43" s="2"/>
      <c r="B43" s="67" t="s">
        <v>186</v>
      </c>
      <c r="C43" s="17" t="s">
        <v>187</v>
      </c>
      <c r="D43" s="17"/>
      <c r="E43" s="26" t="s">
        <v>19</v>
      </c>
      <c r="F43" s="116" t="s">
        <v>18</v>
      </c>
      <c r="G43" s="28" t="s">
        <v>18</v>
      </c>
      <c r="H43" s="89">
        <v>34990</v>
      </c>
      <c r="I43" s="112">
        <v>0.75</v>
      </c>
      <c r="J43" s="28" t="s">
        <v>87</v>
      </c>
      <c r="K43" s="16" t="s">
        <v>18</v>
      </c>
      <c r="L43" s="16"/>
      <c r="M43" s="89"/>
      <c r="N43" s="69"/>
      <c r="O43" s="26" t="s">
        <v>36</v>
      </c>
      <c r="P43" s="91">
        <v>34990</v>
      </c>
      <c r="Q43" s="112">
        <v>0.75</v>
      </c>
      <c r="R43" s="28" t="s">
        <v>87</v>
      </c>
      <c r="S43" s="16" t="s">
        <v>18</v>
      </c>
      <c r="T43" s="16"/>
      <c r="U43" s="89"/>
      <c r="V43" s="71"/>
      <c r="W43" s="62" t="str" cm="1">
        <f t="array" ref="W43">IF(SUM(LEN(B43:V43))=0,"",IF(OR(OR(ISBLANK(F43),SUM(LEN(C43),LEN(D43))=0),AND(NOT(E43="Unknown"),ISBLANK(J43)),AND(NOT(O43="Unknown"),ISBLANK(R43))),"Missing Information", INDEX(Table15[Entire Service Line Classification], MATCH(SUMIFS(Table15[Unique ID],Table15[System-Owned Portion],E43,Table15[If Material Anything Other than "Lead" in Column E,Was Material Ever Previously Lead?],G43,Table15[Customer-Owned Portion],O43),Table15[Unique ID],0),0)))</f>
        <v>Non-lead</v>
      </c>
    </row>
    <row r="44" spans="1:23" ht="30" x14ac:dyDescent="0.25">
      <c r="A44" s="2"/>
      <c r="B44" s="67" t="s">
        <v>188</v>
      </c>
      <c r="C44" s="17" t="s">
        <v>189</v>
      </c>
      <c r="D44" s="17"/>
      <c r="E44" s="26" t="s">
        <v>27</v>
      </c>
      <c r="F44" s="116" t="s">
        <v>18</v>
      </c>
      <c r="G44" s="117" t="s">
        <v>18</v>
      </c>
      <c r="H44" s="89"/>
      <c r="I44" s="112">
        <v>0.75</v>
      </c>
      <c r="J44" s="28" t="s">
        <v>82</v>
      </c>
      <c r="K44" s="16" t="s">
        <v>20</v>
      </c>
      <c r="L44" s="16" t="s">
        <v>75</v>
      </c>
      <c r="M44" s="89">
        <v>45742</v>
      </c>
      <c r="N44" s="69"/>
      <c r="O44" s="26" t="s">
        <v>19</v>
      </c>
      <c r="P44" s="91"/>
      <c r="Q44" s="112">
        <v>0.75</v>
      </c>
      <c r="R44" s="28" t="s">
        <v>82</v>
      </c>
      <c r="S44" s="16" t="s">
        <v>20</v>
      </c>
      <c r="T44" s="16" t="s">
        <v>76</v>
      </c>
      <c r="U44" s="89">
        <v>45742</v>
      </c>
      <c r="V44" s="71"/>
      <c r="W44" s="62" t="str" cm="1">
        <f t="array" ref="W44">IF(SUM(LEN(B44:V44))=0,"",IF(OR(OR(ISBLANK(F44),SUM(LEN(C44),LEN(D44))=0),AND(NOT(E44="Unknown"),ISBLANK(J44)),AND(NOT(O44="Unknown"),ISBLANK(R44))),"Missing Information", INDEX(Table15[Entire Service Line Classification], MATCH(SUMIFS(Table15[Unique ID],Table15[System-Owned Portion],E44,Table15[If Material Anything Other than "Lead" in Column E,Was Material Ever Previously Lead?],G44,Table15[Customer-Owned Portion],O44),Table15[Unique ID],0),0)))</f>
        <v>Non-lead</v>
      </c>
    </row>
    <row r="45" spans="1:23" ht="30" x14ac:dyDescent="0.25">
      <c r="A45" s="2"/>
      <c r="B45" s="67" t="s">
        <v>190</v>
      </c>
      <c r="C45" s="17" t="s">
        <v>191</v>
      </c>
      <c r="D45" s="17"/>
      <c r="E45" s="26" t="s">
        <v>27</v>
      </c>
      <c r="F45" s="116" t="s">
        <v>18</v>
      </c>
      <c r="G45" s="117" t="s">
        <v>18</v>
      </c>
      <c r="H45" s="89">
        <v>45604</v>
      </c>
      <c r="I45" s="112">
        <v>0.75</v>
      </c>
      <c r="J45" s="28" t="s">
        <v>82</v>
      </c>
      <c r="K45" s="16" t="s">
        <v>20</v>
      </c>
      <c r="L45" s="16" t="s">
        <v>76</v>
      </c>
      <c r="M45" s="89">
        <v>45604</v>
      </c>
      <c r="N45" s="69"/>
      <c r="O45" s="26" t="s">
        <v>19</v>
      </c>
      <c r="P45" s="91"/>
      <c r="Q45" s="112">
        <v>0.75</v>
      </c>
      <c r="R45" s="28" t="s">
        <v>82</v>
      </c>
      <c r="S45" s="16" t="s">
        <v>20</v>
      </c>
      <c r="T45" s="16" t="s">
        <v>76</v>
      </c>
      <c r="U45" s="89">
        <v>45604</v>
      </c>
      <c r="V45" s="71"/>
      <c r="W45" s="62" t="str" cm="1">
        <f t="array" ref="W45">IF(SUM(LEN(B45:V45))=0,"",IF(OR(OR(ISBLANK(F45),SUM(LEN(C45),LEN(D45))=0),AND(NOT(E45="Unknown"),ISBLANK(J45)),AND(NOT(O45="Unknown"),ISBLANK(R45))),"Missing Information", INDEX(Table15[Entire Service Line Classification], MATCH(SUMIFS(Table15[Unique ID],Table15[System-Owned Portion],E45,Table15[If Material Anything Other than "Lead" in Column E,Was Material Ever Previously Lead?],G45,Table15[Customer-Owned Portion],O45),Table15[Unique ID],0),0)))</f>
        <v>Non-lead</v>
      </c>
    </row>
    <row r="46" spans="1:23" ht="30" x14ac:dyDescent="0.25">
      <c r="A46" s="2"/>
      <c r="B46" s="67" t="s">
        <v>192</v>
      </c>
      <c r="C46" s="17" t="s">
        <v>193</v>
      </c>
      <c r="D46" s="17"/>
      <c r="E46" s="26" t="s">
        <v>19</v>
      </c>
      <c r="F46" s="25" t="s">
        <v>173</v>
      </c>
      <c r="G46" s="28" t="s">
        <v>173</v>
      </c>
      <c r="H46" s="89"/>
      <c r="I46" s="112">
        <v>0.75</v>
      </c>
      <c r="J46" s="28" t="s">
        <v>29</v>
      </c>
      <c r="K46" s="16" t="s">
        <v>18</v>
      </c>
      <c r="L46" s="16" t="s">
        <v>74</v>
      </c>
      <c r="M46" s="89">
        <v>40016</v>
      </c>
      <c r="N46" s="69"/>
      <c r="O46" s="26" t="s">
        <v>19</v>
      </c>
      <c r="P46" s="91"/>
      <c r="Q46" s="112">
        <v>0.75</v>
      </c>
      <c r="R46" s="28" t="s">
        <v>82</v>
      </c>
      <c r="S46" s="16" t="s">
        <v>20</v>
      </c>
      <c r="T46" s="16" t="s">
        <v>76</v>
      </c>
      <c r="U46" s="89">
        <v>45749</v>
      </c>
      <c r="V46" s="71"/>
      <c r="W46" s="62" t="str" cm="1">
        <f t="array" ref="W46">IF(SUM(LEN(B46:V46))=0,"",IF(OR(OR(ISBLANK(F46),SUM(LEN(C46),LEN(D46))=0),AND(NOT(E46="Unknown"),ISBLANK(J46)),AND(NOT(O46="Unknown"),ISBLANK(R46))),"Missing Information", INDEX(Table15[Entire Service Line Classification], MATCH(SUMIFS(Table15[Unique ID],Table15[System-Owned Portion],E46,Table15[If Material Anything Other than "Lead" in Column E,Was Material Ever Previously Lead?],G46,Table15[Customer-Owned Portion],O46),Table15[Unique ID],0),0)))</f>
        <v>Non-lead</v>
      </c>
    </row>
    <row r="47" spans="1:23" ht="30" customHeight="1" x14ac:dyDescent="0.25">
      <c r="A47" s="2"/>
      <c r="B47" s="67" t="s">
        <v>194</v>
      </c>
      <c r="C47" s="17" t="s">
        <v>195</v>
      </c>
      <c r="D47" s="17"/>
      <c r="E47" s="26" t="s">
        <v>27</v>
      </c>
      <c r="F47" s="116" t="s">
        <v>18</v>
      </c>
      <c r="G47" s="117" t="s">
        <v>18</v>
      </c>
      <c r="H47" s="89"/>
      <c r="I47" s="112">
        <v>0.75</v>
      </c>
      <c r="J47" s="28" t="s">
        <v>82</v>
      </c>
      <c r="K47" s="16" t="s">
        <v>20</v>
      </c>
      <c r="L47" s="16" t="s">
        <v>76</v>
      </c>
      <c r="M47" s="89">
        <v>45742</v>
      </c>
      <c r="N47" s="69"/>
      <c r="O47" s="26" t="s">
        <v>19</v>
      </c>
      <c r="P47" s="91"/>
      <c r="Q47" s="112">
        <v>0.75</v>
      </c>
      <c r="R47" s="28" t="s">
        <v>82</v>
      </c>
      <c r="S47" s="16" t="s">
        <v>20</v>
      </c>
      <c r="T47" s="16" t="s">
        <v>76</v>
      </c>
      <c r="U47" s="89">
        <v>45742</v>
      </c>
      <c r="V47" s="71"/>
      <c r="W47" s="62" t="str" cm="1">
        <f t="array" ref="W47">IF(SUM(LEN(B47:V47))=0,"",IF(OR(OR(ISBLANK(F47),SUM(LEN(C47),LEN(D47))=0),AND(NOT(E47="Unknown"),ISBLANK(J47)),AND(NOT(O47="Unknown"),ISBLANK(R47))),"Missing Information", INDEX(Table15[Entire Service Line Classification], MATCH(SUMIFS(Table15[Unique ID],Table15[System-Owned Portion],E47,Table15[If Material Anything Other than "Lead" in Column E,Was Material Ever Previously Lead?],G47,Table15[Customer-Owned Portion],O47),Table15[Unique ID],0),0)))</f>
        <v>Non-lead</v>
      </c>
    </row>
    <row r="48" spans="1:23" ht="30" x14ac:dyDescent="0.25">
      <c r="A48" s="2"/>
      <c r="B48" s="67" t="s">
        <v>196</v>
      </c>
      <c r="C48" s="17" t="s">
        <v>197</v>
      </c>
      <c r="D48" s="17"/>
      <c r="E48" s="26" t="s">
        <v>19</v>
      </c>
      <c r="F48" s="116" t="s">
        <v>18</v>
      </c>
      <c r="G48" s="117" t="s">
        <v>18</v>
      </c>
      <c r="H48" s="89"/>
      <c r="I48" s="112">
        <v>0.75</v>
      </c>
      <c r="J48" s="28" t="s">
        <v>82</v>
      </c>
      <c r="K48" s="16" t="s">
        <v>20</v>
      </c>
      <c r="L48" s="16" t="s">
        <v>76</v>
      </c>
      <c r="M48" s="89">
        <v>45754</v>
      </c>
      <c r="N48" s="69"/>
      <c r="O48" s="26" t="s">
        <v>19</v>
      </c>
      <c r="P48" s="91"/>
      <c r="Q48" s="112">
        <v>0.75</v>
      </c>
      <c r="R48" s="28" t="s">
        <v>82</v>
      </c>
      <c r="S48" s="16" t="s">
        <v>20</v>
      </c>
      <c r="T48" s="16" t="s">
        <v>76</v>
      </c>
      <c r="U48" s="89">
        <v>45754</v>
      </c>
      <c r="V48" s="71"/>
      <c r="W48" s="62" t="str" cm="1">
        <f t="array" ref="W48">IF(SUM(LEN(B48:V48))=0,"",IF(OR(OR(ISBLANK(F48),SUM(LEN(C48),LEN(D48))=0),AND(NOT(E48="Unknown"),ISBLANK(J48)),AND(NOT(O48="Unknown"),ISBLANK(R48))),"Missing Information", INDEX(Table15[Entire Service Line Classification], MATCH(SUMIFS(Table15[Unique ID],Table15[System-Owned Portion],E48,Table15[If Material Anything Other than "Lead" in Column E,Was Material Ever Previously Lead?],G48,Table15[Customer-Owned Portion],O48),Table15[Unique ID],0),0)))</f>
        <v>Non-lead</v>
      </c>
    </row>
    <row r="49" spans="1:23" ht="30" x14ac:dyDescent="0.25">
      <c r="A49" s="2"/>
      <c r="B49" s="67" t="s">
        <v>198</v>
      </c>
      <c r="C49" s="17" t="s">
        <v>199</v>
      </c>
      <c r="D49" s="17"/>
      <c r="E49" s="26" t="s">
        <v>19</v>
      </c>
      <c r="F49" s="116" t="s">
        <v>18</v>
      </c>
      <c r="G49" s="117" t="s">
        <v>18</v>
      </c>
      <c r="H49" s="89"/>
      <c r="I49" s="112">
        <v>1</v>
      </c>
      <c r="J49" s="28" t="s">
        <v>82</v>
      </c>
      <c r="K49" s="16" t="s">
        <v>20</v>
      </c>
      <c r="L49" s="16" t="s">
        <v>76</v>
      </c>
      <c r="M49" s="89">
        <v>45754</v>
      </c>
      <c r="N49" s="69"/>
      <c r="O49" s="26" t="s">
        <v>19</v>
      </c>
      <c r="P49" s="91"/>
      <c r="Q49" s="112">
        <v>1</v>
      </c>
      <c r="R49" s="28" t="s">
        <v>82</v>
      </c>
      <c r="S49" s="16" t="s">
        <v>20</v>
      </c>
      <c r="T49" s="16" t="s">
        <v>76</v>
      </c>
      <c r="U49" s="89">
        <v>45754</v>
      </c>
      <c r="V49" s="71"/>
      <c r="W49" s="62" t="str" cm="1">
        <f t="array" ref="W49">IF(SUM(LEN(B49:V49))=0,"",IF(OR(OR(ISBLANK(F49),SUM(LEN(C49),LEN(D49))=0),AND(NOT(E49="Unknown"),ISBLANK(J49)),AND(NOT(O49="Unknown"),ISBLANK(R49))),"Missing Information", INDEX(Table15[Entire Service Line Classification], MATCH(SUMIFS(Table15[Unique ID],Table15[System-Owned Portion],E49,Table15[If Material Anything Other than "Lead" in Column E,Was Material Ever Previously Lead?],G49,Table15[Customer-Owned Portion],O49),Table15[Unique ID],0),0)))</f>
        <v>Non-lead</v>
      </c>
    </row>
    <row r="50" spans="1:23" ht="30" x14ac:dyDescent="0.25">
      <c r="A50" s="2"/>
      <c r="B50" s="67" t="s">
        <v>200</v>
      </c>
      <c r="C50" s="17" t="s">
        <v>201</v>
      </c>
      <c r="D50" s="17"/>
      <c r="E50" s="26" t="s">
        <v>19</v>
      </c>
      <c r="F50" s="116" t="s">
        <v>18</v>
      </c>
      <c r="G50" s="117" t="s">
        <v>18</v>
      </c>
      <c r="H50" s="89"/>
      <c r="I50" s="112">
        <v>1</v>
      </c>
      <c r="J50" s="28" t="s">
        <v>82</v>
      </c>
      <c r="K50" s="16" t="s">
        <v>20</v>
      </c>
      <c r="L50" s="16" t="s">
        <v>76</v>
      </c>
      <c r="M50" s="89">
        <v>45754</v>
      </c>
      <c r="N50" s="69"/>
      <c r="O50" s="26" t="s">
        <v>19</v>
      </c>
      <c r="P50" s="91"/>
      <c r="Q50" s="112">
        <v>1</v>
      </c>
      <c r="R50" s="28" t="s">
        <v>82</v>
      </c>
      <c r="S50" s="16" t="s">
        <v>20</v>
      </c>
      <c r="T50" s="16" t="s">
        <v>76</v>
      </c>
      <c r="U50" s="89">
        <v>45754</v>
      </c>
      <c r="V50" s="71"/>
      <c r="W50" s="62" t="str" cm="1">
        <f t="array" ref="W50">IF(SUM(LEN(B50:V50))=0,"",IF(OR(OR(ISBLANK(F50),SUM(LEN(C50),LEN(D50))=0),AND(NOT(E50="Unknown"),ISBLANK(J50)),AND(NOT(O50="Unknown"),ISBLANK(R50))),"Missing Information", INDEX(Table15[Entire Service Line Classification], MATCH(SUMIFS(Table15[Unique ID],Table15[System-Owned Portion],E50,Table15[If Material Anything Other than "Lead" in Column E,Was Material Ever Previously Lead?],G50,Table15[Customer-Owned Portion],O50),Table15[Unique ID],0),0)))</f>
        <v>Non-lead</v>
      </c>
    </row>
    <row r="51" spans="1:23" ht="30" x14ac:dyDescent="0.25">
      <c r="A51" s="2"/>
      <c r="B51" s="67" t="s">
        <v>202</v>
      </c>
      <c r="C51" s="17" t="s">
        <v>203</v>
      </c>
      <c r="D51" s="17"/>
      <c r="E51" s="26" t="s">
        <v>27</v>
      </c>
      <c r="F51" s="116" t="s">
        <v>18</v>
      </c>
      <c r="G51" s="117" t="s">
        <v>18</v>
      </c>
      <c r="H51" s="89"/>
      <c r="I51" s="112">
        <v>0.75</v>
      </c>
      <c r="J51" s="28" t="s">
        <v>82</v>
      </c>
      <c r="K51" s="16" t="s">
        <v>20</v>
      </c>
      <c r="L51" s="16" t="s">
        <v>76</v>
      </c>
      <c r="M51" s="89">
        <v>45754</v>
      </c>
      <c r="N51" s="69"/>
      <c r="O51" s="26" t="s">
        <v>19</v>
      </c>
      <c r="P51" s="91"/>
      <c r="Q51" s="112">
        <v>0.75</v>
      </c>
      <c r="R51" s="28" t="s">
        <v>82</v>
      </c>
      <c r="S51" s="16" t="s">
        <v>20</v>
      </c>
      <c r="T51" s="16" t="s">
        <v>76</v>
      </c>
      <c r="U51" s="89">
        <v>45754</v>
      </c>
      <c r="V51" s="71"/>
      <c r="W51" s="62" t="str" cm="1">
        <f t="array" ref="W51">IF(SUM(LEN(B51:V51))=0,"",IF(OR(OR(ISBLANK(F51),SUM(LEN(C51),LEN(D51))=0),AND(NOT(E51="Unknown"),ISBLANK(J51)),AND(NOT(O51="Unknown"),ISBLANK(R51))),"Missing Information", INDEX(Table15[Entire Service Line Classification], MATCH(SUMIFS(Table15[Unique ID],Table15[System-Owned Portion],E51,Table15[If Material Anything Other than "Lead" in Column E,Was Material Ever Previously Lead?],G51,Table15[Customer-Owned Portion],O51),Table15[Unique ID],0),0)))</f>
        <v>Non-lead</v>
      </c>
    </row>
    <row r="52" spans="1:23" ht="30" x14ac:dyDescent="0.25">
      <c r="A52" s="2"/>
      <c r="B52" s="67" t="s">
        <v>178</v>
      </c>
      <c r="C52" s="17" t="s">
        <v>180</v>
      </c>
      <c r="D52" s="17"/>
      <c r="E52" s="26" t="s">
        <v>19</v>
      </c>
      <c r="F52" s="116" t="s">
        <v>18</v>
      </c>
      <c r="G52" s="28" t="s">
        <v>18</v>
      </c>
      <c r="H52" s="89">
        <v>36390</v>
      </c>
      <c r="I52" s="112">
        <v>1.25</v>
      </c>
      <c r="J52" s="28" t="s">
        <v>87</v>
      </c>
      <c r="K52" s="16" t="s">
        <v>18</v>
      </c>
      <c r="L52" s="16"/>
      <c r="M52" s="89"/>
      <c r="N52" s="69"/>
      <c r="O52" s="26" t="s">
        <v>36</v>
      </c>
      <c r="P52" s="91">
        <v>36390</v>
      </c>
      <c r="Q52" s="112">
        <v>1.25</v>
      </c>
      <c r="R52" s="28" t="s">
        <v>87</v>
      </c>
      <c r="S52" s="16" t="s">
        <v>18</v>
      </c>
      <c r="T52" s="16"/>
      <c r="U52" s="89"/>
      <c r="V52" s="71"/>
      <c r="W52" s="62" t="str" cm="1">
        <f t="array" ref="W52">IF(SUM(LEN(B52:V52))=0,"",IF(OR(OR(ISBLANK(F52),SUM(LEN(C52),LEN(D52))=0),AND(NOT(E52="Unknown"),ISBLANK(J52)),AND(NOT(O52="Unknown"),ISBLANK(R52))),"Missing Information", INDEX(Table15[Entire Service Line Classification], MATCH(SUMIFS(Table15[Unique ID],Table15[System-Owned Portion],E52,Table15[If Material Anything Other than "Lead" in Column E,Was Material Ever Previously Lead?],G52,Table15[Customer-Owned Portion],O52),Table15[Unique ID],0),0)))</f>
        <v>Non-lead</v>
      </c>
    </row>
    <row r="53" spans="1:23" ht="30" x14ac:dyDescent="0.25">
      <c r="A53" s="2"/>
      <c r="B53" s="67" t="s">
        <v>181</v>
      </c>
      <c r="C53" s="17" t="s">
        <v>183</v>
      </c>
      <c r="D53" s="17"/>
      <c r="E53" s="26" t="s">
        <v>19</v>
      </c>
      <c r="F53" s="116" t="s">
        <v>18</v>
      </c>
      <c r="G53" s="28" t="s">
        <v>18</v>
      </c>
      <c r="H53" s="89">
        <v>36390</v>
      </c>
      <c r="I53" s="112">
        <v>1.25</v>
      </c>
      <c r="J53" s="28" t="s">
        <v>87</v>
      </c>
      <c r="K53" s="16" t="s">
        <v>18</v>
      </c>
      <c r="L53" s="16"/>
      <c r="M53" s="89"/>
      <c r="N53" s="69"/>
      <c r="O53" s="26" t="s">
        <v>36</v>
      </c>
      <c r="P53" s="91">
        <v>36390</v>
      </c>
      <c r="Q53" s="112">
        <v>1.25</v>
      </c>
      <c r="R53" s="28" t="s">
        <v>87</v>
      </c>
      <c r="S53" s="16" t="s">
        <v>18</v>
      </c>
      <c r="T53" s="16"/>
      <c r="U53" s="89"/>
      <c r="V53" s="71"/>
      <c r="W53" s="62" t="str" cm="1">
        <f t="array" ref="W53">IF(SUM(LEN(B53:V53))=0,"",IF(OR(OR(ISBLANK(F53),SUM(LEN(C53),LEN(D53))=0),AND(NOT(E53="Unknown"),ISBLANK(J53)),AND(NOT(O53="Unknown"),ISBLANK(R53))),"Missing Information", INDEX(Table15[Entire Service Line Classification], MATCH(SUMIFS(Table15[Unique ID],Table15[System-Owned Portion],E53,Table15[If Material Anything Other than "Lead" in Column E,Was Material Ever Previously Lead?],G53,Table15[Customer-Owned Portion],O53),Table15[Unique ID],0),0)))</f>
        <v>Non-lead</v>
      </c>
    </row>
    <row r="54" spans="1:23" ht="30" x14ac:dyDescent="0.25">
      <c r="A54" s="2"/>
      <c r="B54" s="67" t="s">
        <v>204</v>
      </c>
      <c r="C54" s="17" t="s">
        <v>205</v>
      </c>
      <c r="D54" s="17"/>
      <c r="E54" s="26" t="s">
        <v>27</v>
      </c>
      <c r="F54" s="25" t="s">
        <v>173</v>
      </c>
      <c r="G54" s="28" t="s">
        <v>173</v>
      </c>
      <c r="H54" s="89"/>
      <c r="I54" s="112">
        <v>1</v>
      </c>
      <c r="J54" s="28" t="s">
        <v>29</v>
      </c>
      <c r="K54" s="16" t="s">
        <v>18</v>
      </c>
      <c r="L54" s="16"/>
      <c r="M54" s="89">
        <v>43889</v>
      </c>
      <c r="N54" s="69" t="s">
        <v>206</v>
      </c>
      <c r="O54" s="119" t="s">
        <v>19</v>
      </c>
      <c r="P54" s="91"/>
      <c r="Q54" s="112">
        <v>1</v>
      </c>
      <c r="R54" s="28" t="s">
        <v>29</v>
      </c>
      <c r="S54" s="16" t="s">
        <v>18</v>
      </c>
      <c r="T54" s="16"/>
      <c r="U54" s="89"/>
      <c r="V54" s="71"/>
      <c r="W54" s="62" t="str" cm="1">
        <f t="array" ref="W54">IF(SUM(LEN(B54:V54))=0,"",IF(OR(OR(ISBLANK(F54),SUM(LEN(C54),LEN(D54))=0),AND(NOT(E54="Unknown"),ISBLANK(J54)),AND(NOT(O54="Unknown"),ISBLANK(R54))),"Missing Information", INDEX(Table15[Entire Service Line Classification], MATCH(SUMIFS(Table15[Unique ID],Table15[System-Owned Portion],E54,Table15[If Material Anything Other than "Lead" in Column E,Was Material Ever Previously Lead?],G54,Table15[Customer-Owned Portion],O54),Table15[Unique ID],0),0)))</f>
        <v>Non-lead</v>
      </c>
    </row>
    <row r="55" spans="1:23" ht="20.25" customHeight="1" x14ac:dyDescent="0.25">
      <c r="A55" s="2"/>
      <c r="B55" s="67" t="s">
        <v>207</v>
      </c>
      <c r="C55" s="17" t="s">
        <v>208</v>
      </c>
      <c r="D55" s="17"/>
      <c r="E55" s="26" t="s">
        <v>27</v>
      </c>
      <c r="F55" s="116" t="s">
        <v>18</v>
      </c>
      <c r="G55" s="117" t="s">
        <v>18</v>
      </c>
      <c r="H55" s="89"/>
      <c r="I55" s="112">
        <v>0.75</v>
      </c>
      <c r="J55" s="28" t="s">
        <v>82</v>
      </c>
      <c r="K55" s="16" t="s">
        <v>20</v>
      </c>
      <c r="L55" s="16" t="s">
        <v>76</v>
      </c>
      <c r="M55" s="89">
        <v>45604</v>
      </c>
      <c r="N55" s="69"/>
      <c r="O55" s="26" t="s">
        <v>19</v>
      </c>
      <c r="P55" s="91"/>
      <c r="Q55" s="112">
        <v>0.75</v>
      </c>
      <c r="R55" s="28" t="s">
        <v>82</v>
      </c>
      <c r="S55" s="16" t="s">
        <v>20</v>
      </c>
      <c r="T55" s="16" t="s">
        <v>76</v>
      </c>
      <c r="U55" s="89">
        <v>45604</v>
      </c>
      <c r="V55" s="71"/>
      <c r="W55" s="62" t="str" cm="1">
        <f t="array" ref="W55">IF(SUM(LEN(B55:V55))=0,"",IF(OR(OR(ISBLANK(F55),SUM(LEN(C55),LEN(D55))=0),AND(NOT(E55="Unknown"),ISBLANK(J55)),AND(NOT(O55="Unknown"),ISBLANK(R55))),"Missing Information", INDEX(Table15[Entire Service Line Classification], MATCH(SUMIFS(Table15[Unique ID],Table15[System-Owned Portion],E55,Table15[If Material Anything Other than "Lead" in Column E,Was Material Ever Previously Lead?],G55,Table15[Customer-Owned Portion],O55),Table15[Unique ID],0),0)))</f>
        <v>Non-lead</v>
      </c>
    </row>
    <row r="56" spans="1:23" ht="30" x14ac:dyDescent="0.25">
      <c r="A56" s="2"/>
      <c r="B56" s="67" t="s">
        <v>209</v>
      </c>
      <c r="C56" s="17" t="s">
        <v>210</v>
      </c>
      <c r="D56" s="17"/>
      <c r="E56" s="26" t="s">
        <v>19</v>
      </c>
      <c r="F56" s="116" t="s">
        <v>18</v>
      </c>
      <c r="G56" s="28" t="s">
        <v>18</v>
      </c>
      <c r="H56" s="89">
        <v>36390</v>
      </c>
      <c r="I56" s="112">
        <v>1.25</v>
      </c>
      <c r="J56" s="28" t="s">
        <v>87</v>
      </c>
      <c r="K56" s="16" t="s">
        <v>18</v>
      </c>
      <c r="L56" s="16"/>
      <c r="M56" s="89"/>
      <c r="N56" s="69"/>
      <c r="O56" s="26" t="s">
        <v>36</v>
      </c>
      <c r="P56" s="91">
        <v>36390</v>
      </c>
      <c r="Q56" s="112">
        <v>1.25</v>
      </c>
      <c r="R56" s="28" t="s">
        <v>87</v>
      </c>
      <c r="S56" s="16" t="s">
        <v>18</v>
      </c>
      <c r="T56" s="16"/>
      <c r="U56" s="89"/>
      <c r="V56" s="71"/>
      <c r="W56" s="62" t="str" cm="1">
        <f t="array" ref="W56">IF(SUM(LEN(B56:V56))=0,"",IF(OR(OR(ISBLANK(F56),SUM(LEN(C56),LEN(D56))=0),AND(NOT(E56="Unknown"),ISBLANK(J56)),AND(NOT(O56="Unknown"),ISBLANK(R56))),"Missing Information", INDEX(Table15[Entire Service Line Classification], MATCH(SUMIFS(Table15[Unique ID],Table15[System-Owned Portion],E56,Table15[If Material Anything Other than "Lead" in Column E,Was Material Ever Previously Lead?],G56,Table15[Customer-Owned Portion],O56),Table15[Unique ID],0),0)))</f>
        <v>Non-lead</v>
      </c>
    </row>
    <row r="57" spans="1:23" ht="30" x14ac:dyDescent="0.25">
      <c r="A57" s="2"/>
      <c r="B57" s="67" t="s">
        <v>212</v>
      </c>
      <c r="C57" s="17" t="s">
        <v>213</v>
      </c>
      <c r="D57" s="17"/>
      <c r="E57" s="26" t="s">
        <v>19</v>
      </c>
      <c r="F57" s="116" t="s">
        <v>18</v>
      </c>
      <c r="G57" s="28" t="s">
        <v>18</v>
      </c>
      <c r="H57" s="89">
        <v>36390</v>
      </c>
      <c r="I57" s="112">
        <v>1.25</v>
      </c>
      <c r="J57" s="28" t="s">
        <v>87</v>
      </c>
      <c r="K57" s="16" t="s">
        <v>18</v>
      </c>
      <c r="L57" s="16"/>
      <c r="M57" s="89"/>
      <c r="N57" s="69"/>
      <c r="O57" s="26" t="s">
        <v>36</v>
      </c>
      <c r="P57" s="91">
        <v>36390</v>
      </c>
      <c r="Q57" s="112">
        <v>1.25</v>
      </c>
      <c r="R57" s="28" t="s">
        <v>87</v>
      </c>
      <c r="S57" s="16" t="s">
        <v>18</v>
      </c>
      <c r="T57" s="16"/>
      <c r="U57" s="89"/>
      <c r="V57" s="71"/>
      <c r="W57" s="62" t="str" cm="1">
        <f t="array" ref="W57">IF(SUM(LEN(B57:V57))=0,"",IF(OR(OR(ISBLANK(F57),SUM(LEN(C57),LEN(D57))=0),AND(NOT(E57="Unknown"),ISBLANK(J57)),AND(NOT(O57="Unknown"),ISBLANK(R57))),"Missing Information", INDEX(Table15[Entire Service Line Classification], MATCH(SUMIFS(Table15[Unique ID],Table15[System-Owned Portion],E57,Table15[If Material Anything Other than "Lead" in Column E,Was Material Ever Previously Lead?],G57,Table15[Customer-Owned Portion],O57),Table15[Unique ID],0),0)))</f>
        <v>Non-lead</v>
      </c>
    </row>
    <row r="58" spans="1:23" ht="30" x14ac:dyDescent="0.25">
      <c r="A58" s="2"/>
      <c r="B58" s="67" t="s">
        <v>215</v>
      </c>
      <c r="C58" s="17" t="s">
        <v>216</v>
      </c>
      <c r="D58" s="17"/>
      <c r="E58" s="26" t="s">
        <v>27</v>
      </c>
      <c r="F58" s="116" t="s">
        <v>18</v>
      </c>
      <c r="G58" s="117" t="s">
        <v>18</v>
      </c>
      <c r="H58" s="89"/>
      <c r="I58" s="112">
        <v>0.75</v>
      </c>
      <c r="J58" s="28" t="s">
        <v>82</v>
      </c>
      <c r="K58" s="16" t="s">
        <v>20</v>
      </c>
      <c r="L58" s="16" t="s">
        <v>76</v>
      </c>
      <c r="M58" s="89">
        <v>45742</v>
      </c>
      <c r="N58" s="69"/>
      <c r="O58" s="26" t="s">
        <v>19</v>
      </c>
      <c r="P58" s="91"/>
      <c r="Q58" s="112">
        <v>0.75</v>
      </c>
      <c r="R58" s="28" t="s">
        <v>82</v>
      </c>
      <c r="S58" s="16" t="s">
        <v>20</v>
      </c>
      <c r="T58" s="16" t="s">
        <v>76</v>
      </c>
      <c r="U58" s="89"/>
      <c r="V58" s="71"/>
      <c r="W58" s="62" t="str" cm="1">
        <f t="array" ref="W58">IF(SUM(LEN(B58:V58))=0,"",IF(OR(OR(ISBLANK(F58),SUM(LEN(C58),LEN(D58))=0),AND(NOT(E58="Unknown"),ISBLANK(J58)),AND(NOT(O58="Unknown"),ISBLANK(R58))),"Missing Information", INDEX(Table15[Entire Service Line Classification], MATCH(SUMIFS(Table15[Unique ID],Table15[System-Owned Portion],E58,Table15[If Material Anything Other than "Lead" in Column E,Was Material Ever Previously Lead?],G58,Table15[Customer-Owned Portion],O58),Table15[Unique ID],0),0)))</f>
        <v>Non-lead</v>
      </c>
    </row>
    <row r="59" spans="1:23" ht="30" x14ac:dyDescent="0.25">
      <c r="A59" s="2"/>
      <c r="B59" s="67" t="s">
        <v>209</v>
      </c>
      <c r="C59" s="17" t="s">
        <v>211</v>
      </c>
      <c r="D59" s="17"/>
      <c r="E59" s="26" t="s">
        <v>19</v>
      </c>
      <c r="F59" s="116" t="s">
        <v>18</v>
      </c>
      <c r="G59" s="28" t="s">
        <v>18</v>
      </c>
      <c r="H59" s="89">
        <v>36390</v>
      </c>
      <c r="I59" s="112">
        <v>1.25</v>
      </c>
      <c r="J59" s="28" t="s">
        <v>87</v>
      </c>
      <c r="K59" s="16" t="s">
        <v>18</v>
      </c>
      <c r="L59" s="16"/>
      <c r="M59" s="89"/>
      <c r="N59" s="69"/>
      <c r="O59" s="26" t="s">
        <v>36</v>
      </c>
      <c r="P59" s="91">
        <v>36390</v>
      </c>
      <c r="Q59" s="112">
        <v>1.25</v>
      </c>
      <c r="R59" s="28" t="s">
        <v>87</v>
      </c>
      <c r="S59" s="16" t="s">
        <v>18</v>
      </c>
      <c r="T59" s="16"/>
      <c r="U59" s="89"/>
      <c r="V59" s="71"/>
      <c r="W59" s="62" t="str" cm="1">
        <f t="array" ref="W59">IF(SUM(LEN(B59:V59))=0,"",IF(OR(OR(ISBLANK(F59),SUM(LEN(C59),LEN(D59))=0),AND(NOT(E59="Unknown"),ISBLANK(J59)),AND(NOT(O59="Unknown"),ISBLANK(R59))),"Missing Information", INDEX(Table15[Entire Service Line Classification], MATCH(SUMIFS(Table15[Unique ID],Table15[System-Owned Portion],E59,Table15[If Material Anything Other than "Lead" in Column E,Was Material Ever Previously Lead?],G59,Table15[Customer-Owned Portion],O59),Table15[Unique ID],0),0)))</f>
        <v>Non-lead</v>
      </c>
    </row>
    <row r="60" spans="1:23" ht="30" x14ac:dyDescent="0.25">
      <c r="A60" s="2"/>
      <c r="B60" s="67" t="s">
        <v>212</v>
      </c>
      <c r="C60" s="17" t="s">
        <v>214</v>
      </c>
      <c r="D60" s="17"/>
      <c r="E60" s="26" t="s">
        <v>19</v>
      </c>
      <c r="F60" s="116" t="s">
        <v>18</v>
      </c>
      <c r="G60" s="28" t="s">
        <v>18</v>
      </c>
      <c r="H60" s="89">
        <v>36390</v>
      </c>
      <c r="I60" s="112">
        <v>1.25</v>
      </c>
      <c r="J60" s="28" t="s">
        <v>87</v>
      </c>
      <c r="K60" s="16" t="s">
        <v>18</v>
      </c>
      <c r="L60" s="16"/>
      <c r="M60" s="89"/>
      <c r="N60" s="69"/>
      <c r="O60" s="26" t="s">
        <v>36</v>
      </c>
      <c r="P60" s="91">
        <v>36390</v>
      </c>
      <c r="Q60" s="112">
        <v>1.25</v>
      </c>
      <c r="R60" s="28" t="s">
        <v>87</v>
      </c>
      <c r="S60" s="16" t="s">
        <v>18</v>
      </c>
      <c r="T60" s="16"/>
      <c r="U60" s="89"/>
      <c r="V60" s="71"/>
      <c r="W60" s="62" t="str" cm="1">
        <f t="array" ref="W60">IF(SUM(LEN(B60:V60))=0,"",IF(OR(OR(ISBLANK(F60),SUM(LEN(C60),LEN(D60))=0),AND(NOT(E60="Unknown"),ISBLANK(J60)),AND(NOT(O60="Unknown"),ISBLANK(R60))),"Missing Information", INDEX(Table15[Entire Service Line Classification], MATCH(SUMIFS(Table15[Unique ID],Table15[System-Owned Portion],E60,Table15[If Material Anything Other than "Lead" in Column E,Was Material Ever Previously Lead?],G60,Table15[Customer-Owned Portion],O60),Table15[Unique ID],0),0)))</f>
        <v>Non-lead</v>
      </c>
    </row>
    <row r="61" spans="1:23" ht="30" x14ac:dyDescent="0.25">
      <c r="A61" s="2"/>
      <c r="B61" s="67" t="s">
        <v>217</v>
      </c>
      <c r="C61" s="17" t="s">
        <v>218</v>
      </c>
      <c r="D61" s="17"/>
      <c r="E61" s="26" t="s">
        <v>27</v>
      </c>
      <c r="F61" s="116" t="s">
        <v>18</v>
      </c>
      <c r="G61" s="117" t="s">
        <v>18</v>
      </c>
      <c r="H61" s="89"/>
      <c r="I61" s="112">
        <v>0.75</v>
      </c>
      <c r="J61" s="28" t="s">
        <v>82</v>
      </c>
      <c r="K61" s="16" t="s">
        <v>20</v>
      </c>
      <c r="L61" s="16" t="s">
        <v>76</v>
      </c>
      <c r="M61" s="89">
        <v>45754</v>
      </c>
      <c r="N61" s="69"/>
      <c r="O61" s="26" t="s">
        <v>19</v>
      </c>
      <c r="P61" s="91"/>
      <c r="Q61" s="112">
        <v>0.75</v>
      </c>
      <c r="R61" s="28" t="s">
        <v>82</v>
      </c>
      <c r="S61" s="16" t="s">
        <v>20</v>
      </c>
      <c r="T61" s="16" t="s">
        <v>76</v>
      </c>
      <c r="U61" s="89">
        <v>45754</v>
      </c>
      <c r="V61" s="71"/>
      <c r="W61" s="62" t="str" cm="1">
        <f t="array" ref="W61">IF(SUM(LEN(B61:V61))=0,"",IF(OR(OR(ISBLANK(F61),SUM(LEN(C61),LEN(D61))=0),AND(NOT(E61="Unknown"),ISBLANK(J61)),AND(NOT(O61="Unknown"),ISBLANK(R61))),"Missing Information", INDEX(Table15[Entire Service Line Classification], MATCH(SUMIFS(Table15[Unique ID],Table15[System-Owned Portion],E61,Table15[If Material Anything Other than "Lead" in Column E,Was Material Ever Previously Lead?],G61,Table15[Customer-Owned Portion],O61),Table15[Unique ID],0),0)))</f>
        <v>Non-lead</v>
      </c>
    </row>
    <row r="62" spans="1:23" ht="30" x14ac:dyDescent="0.25">
      <c r="A62" s="2"/>
      <c r="B62" s="67" t="s">
        <v>221</v>
      </c>
      <c r="C62" s="17" t="s">
        <v>222</v>
      </c>
      <c r="D62" s="17"/>
      <c r="E62" s="26" t="s">
        <v>27</v>
      </c>
      <c r="F62" s="116" t="s">
        <v>18</v>
      </c>
      <c r="G62" s="117" t="s">
        <v>18</v>
      </c>
      <c r="H62" s="89"/>
      <c r="I62" s="112">
        <v>0.75</v>
      </c>
      <c r="J62" s="28" t="s">
        <v>82</v>
      </c>
      <c r="K62" s="16" t="s">
        <v>20</v>
      </c>
      <c r="L62" s="16" t="s">
        <v>76</v>
      </c>
      <c r="M62" s="89">
        <v>45742</v>
      </c>
      <c r="N62" s="69"/>
      <c r="O62" s="26" t="s">
        <v>19</v>
      </c>
      <c r="P62" s="91"/>
      <c r="Q62" s="112">
        <v>0.75</v>
      </c>
      <c r="R62" s="28" t="s">
        <v>82</v>
      </c>
      <c r="S62" s="16" t="s">
        <v>20</v>
      </c>
      <c r="T62" s="16" t="s">
        <v>76</v>
      </c>
      <c r="U62" s="89">
        <v>45742</v>
      </c>
      <c r="V62" s="71"/>
      <c r="W62" s="62" t="str" cm="1">
        <f t="array" ref="W62">IF(SUM(LEN(B62:V62))=0,"",IF(OR(OR(ISBLANK(F62),SUM(LEN(C62),LEN(D62))=0),AND(NOT(E62="Unknown"),ISBLANK(J62)),AND(NOT(O62="Unknown"),ISBLANK(R62))),"Missing Information", INDEX(Table15[Entire Service Line Classification], MATCH(SUMIFS(Table15[Unique ID],Table15[System-Owned Portion],E62,Table15[If Material Anything Other than "Lead" in Column E,Was Material Ever Previously Lead?],G62,Table15[Customer-Owned Portion],O62),Table15[Unique ID],0),0)))</f>
        <v>Non-lead</v>
      </c>
    </row>
    <row r="63" spans="1:23" ht="30" x14ac:dyDescent="0.25">
      <c r="A63" s="2"/>
      <c r="B63" s="67" t="s">
        <v>219</v>
      </c>
      <c r="C63" s="17" t="s">
        <v>220</v>
      </c>
      <c r="D63" s="17"/>
      <c r="E63" s="26" t="s">
        <v>27</v>
      </c>
      <c r="F63" s="116" t="s">
        <v>18</v>
      </c>
      <c r="G63" s="117" t="s">
        <v>18</v>
      </c>
      <c r="H63" s="89"/>
      <c r="I63" s="112">
        <v>0.75</v>
      </c>
      <c r="J63" s="28" t="s">
        <v>82</v>
      </c>
      <c r="K63" s="16" t="s">
        <v>20</v>
      </c>
      <c r="L63" s="16" t="s">
        <v>76</v>
      </c>
      <c r="M63" s="89">
        <v>45740</v>
      </c>
      <c r="N63" s="69"/>
      <c r="O63" s="26" t="s">
        <v>19</v>
      </c>
      <c r="P63" s="91"/>
      <c r="Q63" s="112">
        <v>0.75</v>
      </c>
      <c r="R63" s="28" t="s">
        <v>82</v>
      </c>
      <c r="S63" s="16" t="s">
        <v>20</v>
      </c>
      <c r="T63" s="16" t="s">
        <v>76</v>
      </c>
      <c r="U63" s="89">
        <v>45742</v>
      </c>
      <c r="V63" s="71"/>
      <c r="W63" s="62" t="str" cm="1">
        <f t="array" ref="W63">IF(SUM(LEN(B63:V63))=0,"",IF(OR(OR(ISBLANK(F63),SUM(LEN(C63),LEN(D63))=0),AND(NOT(E63="Unknown"),ISBLANK(J63)),AND(NOT(O63="Unknown"),ISBLANK(R63))),"Missing Information", INDEX(Table15[Entire Service Line Classification], MATCH(SUMIFS(Table15[Unique ID],Table15[System-Owned Portion],E63,Table15[If Material Anything Other than "Lead" in Column E,Was Material Ever Previously Lead?],G63,Table15[Customer-Owned Portion],O63),Table15[Unique ID],0),0)))</f>
        <v>Non-lead</v>
      </c>
    </row>
    <row r="64" spans="1:23" ht="30" x14ac:dyDescent="0.25">
      <c r="A64" s="2"/>
      <c r="B64" s="67" t="s">
        <v>223</v>
      </c>
      <c r="C64" s="17" t="s">
        <v>224</v>
      </c>
      <c r="D64" s="17"/>
      <c r="E64" s="26" t="s">
        <v>27</v>
      </c>
      <c r="F64" s="116" t="s">
        <v>18</v>
      </c>
      <c r="G64" s="28" t="s">
        <v>18</v>
      </c>
      <c r="H64" s="89"/>
      <c r="I64" s="112">
        <v>0.75</v>
      </c>
      <c r="J64" s="28" t="s">
        <v>29</v>
      </c>
      <c r="K64" s="16" t="s">
        <v>18</v>
      </c>
      <c r="L64" s="16"/>
      <c r="M64" s="89">
        <v>41375</v>
      </c>
      <c r="N64" s="69"/>
      <c r="O64" s="26" t="s">
        <v>27</v>
      </c>
      <c r="P64" s="91"/>
      <c r="Q64" s="112">
        <v>0.75</v>
      </c>
      <c r="R64" s="28" t="s">
        <v>82</v>
      </c>
      <c r="S64" s="16" t="s">
        <v>20</v>
      </c>
      <c r="T64" s="16" t="s">
        <v>76</v>
      </c>
      <c r="U64" s="89">
        <v>45796</v>
      </c>
      <c r="V64" s="71"/>
      <c r="W64" s="62" t="str" cm="1">
        <f t="array" ref="W64">IF(SUM(LEN(B64:V64))=0,"",IF(OR(OR(ISBLANK(F64),SUM(LEN(C64),LEN(D64))=0),AND(NOT(E64="Unknown"),ISBLANK(J64)),AND(NOT(O64="Unknown"),ISBLANK(R64))),"Missing Information", INDEX(Table15[Entire Service Line Classification], MATCH(SUMIFS(Table15[Unique ID],Table15[System-Owned Portion],E64,Table15[If Material Anything Other than "Lead" in Column E,Was Material Ever Previously Lead?],G64,Table15[Customer-Owned Portion],O64),Table15[Unique ID],0),0)))</f>
        <v>Non-lead</v>
      </c>
    </row>
    <row r="65" spans="1:23" ht="30" x14ac:dyDescent="0.25">
      <c r="A65" s="2"/>
      <c r="B65" s="67" t="s">
        <v>225</v>
      </c>
      <c r="C65" s="17" t="s">
        <v>226</v>
      </c>
      <c r="D65" s="17"/>
      <c r="E65" s="26" t="s">
        <v>27</v>
      </c>
      <c r="F65" s="116" t="s">
        <v>18</v>
      </c>
      <c r="G65" s="117" t="s">
        <v>18</v>
      </c>
      <c r="H65" s="89"/>
      <c r="I65" s="112">
        <v>2</v>
      </c>
      <c r="J65" s="28" t="s">
        <v>82</v>
      </c>
      <c r="K65" s="16" t="s">
        <v>20</v>
      </c>
      <c r="L65" s="16" t="s">
        <v>76</v>
      </c>
      <c r="M65" s="89">
        <v>45889</v>
      </c>
      <c r="N65" s="69"/>
      <c r="O65" s="26" t="s">
        <v>19</v>
      </c>
      <c r="P65" s="91"/>
      <c r="Q65" s="112">
        <v>2</v>
      </c>
      <c r="R65" s="28" t="s">
        <v>82</v>
      </c>
      <c r="S65" s="16" t="s">
        <v>20</v>
      </c>
      <c r="T65" s="16" t="s">
        <v>76</v>
      </c>
      <c r="U65" s="89">
        <v>45889</v>
      </c>
      <c r="V65" s="71"/>
      <c r="W65" s="62" t="str" cm="1">
        <f t="array" ref="W65">IF(SUM(LEN(B65:V65))=0,"",IF(OR(OR(ISBLANK(F65),SUM(LEN(C65),LEN(D65))=0),AND(NOT(E65="Unknown"),ISBLANK(J65)),AND(NOT(O65="Unknown"),ISBLANK(R65))),"Missing Information", INDEX(Table15[Entire Service Line Classification], MATCH(SUMIFS(Table15[Unique ID],Table15[System-Owned Portion],E65,Table15[If Material Anything Other than "Lead" in Column E,Was Material Ever Previously Lead?],G65,Table15[Customer-Owned Portion],O65),Table15[Unique ID],0),0)))</f>
        <v>Non-lead</v>
      </c>
    </row>
    <row r="66" spans="1:23" ht="30" x14ac:dyDescent="0.25">
      <c r="A66" s="2"/>
      <c r="B66" s="67" t="s">
        <v>227</v>
      </c>
      <c r="C66" s="17" t="s">
        <v>228</v>
      </c>
      <c r="D66" s="17"/>
      <c r="E66" s="26" t="s">
        <v>27</v>
      </c>
      <c r="F66" s="116" t="s">
        <v>18</v>
      </c>
      <c r="G66" s="117" t="s">
        <v>18</v>
      </c>
      <c r="H66" s="89"/>
      <c r="I66" s="112">
        <v>0.75</v>
      </c>
      <c r="J66" s="28" t="s">
        <v>82</v>
      </c>
      <c r="K66" s="16" t="s">
        <v>20</v>
      </c>
      <c r="L66" s="16" t="s">
        <v>76</v>
      </c>
      <c r="M66" s="89">
        <v>45604</v>
      </c>
      <c r="N66" s="69"/>
      <c r="O66" s="26" t="s">
        <v>19</v>
      </c>
      <c r="P66" s="91"/>
      <c r="Q66" s="112">
        <v>0.75</v>
      </c>
      <c r="R66" s="28" t="s">
        <v>82</v>
      </c>
      <c r="S66" s="16" t="s">
        <v>20</v>
      </c>
      <c r="T66" s="16" t="s">
        <v>76</v>
      </c>
      <c r="U66" s="89">
        <v>45604</v>
      </c>
      <c r="V66" s="71"/>
      <c r="W66" s="62" t="str" cm="1">
        <f t="array" ref="W66">IF(SUM(LEN(B66:V66))=0,"",IF(OR(OR(ISBLANK(F66),SUM(LEN(C66),LEN(D66))=0),AND(NOT(E66="Unknown"),ISBLANK(J66)),AND(NOT(O66="Unknown"),ISBLANK(R66))),"Missing Information", INDEX(Table15[Entire Service Line Classification], MATCH(SUMIFS(Table15[Unique ID],Table15[System-Owned Portion],E66,Table15[If Material Anything Other than "Lead" in Column E,Was Material Ever Previously Lead?],G66,Table15[Customer-Owned Portion],O66),Table15[Unique ID],0),0)))</f>
        <v>Non-lead</v>
      </c>
    </row>
    <row r="67" spans="1:23" ht="30" x14ac:dyDescent="0.25">
      <c r="A67" s="2"/>
      <c r="B67" s="67" t="s">
        <v>229</v>
      </c>
      <c r="C67" s="17" t="s">
        <v>230</v>
      </c>
      <c r="D67" s="17"/>
      <c r="E67" s="26" t="s">
        <v>27</v>
      </c>
      <c r="F67" s="116" t="s">
        <v>18</v>
      </c>
      <c r="G67" s="117" t="s">
        <v>18</v>
      </c>
      <c r="H67" s="89"/>
      <c r="I67" s="112">
        <v>0.75</v>
      </c>
      <c r="J67" s="28" t="s">
        <v>82</v>
      </c>
      <c r="K67" s="16" t="s">
        <v>20</v>
      </c>
      <c r="L67" s="16" t="s">
        <v>76</v>
      </c>
      <c r="M67" s="89">
        <v>45833</v>
      </c>
      <c r="N67" s="69"/>
      <c r="O67" s="26" t="s">
        <v>19</v>
      </c>
      <c r="P67" s="91"/>
      <c r="Q67" s="112">
        <v>0.75</v>
      </c>
      <c r="R67" s="28" t="s">
        <v>82</v>
      </c>
      <c r="S67" s="16" t="s">
        <v>20</v>
      </c>
      <c r="T67" s="16" t="s">
        <v>76</v>
      </c>
      <c r="U67" s="89">
        <v>45833</v>
      </c>
      <c r="V67" s="71"/>
      <c r="W67" s="62" t="str" cm="1">
        <f t="array" ref="W67">IF(SUM(LEN(B67:V67))=0,"",IF(OR(OR(ISBLANK(F67),SUM(LEN(C67),LEN(D67))=0),AND(NOT(E67="Unknown"),ISBLANK(J67)),AND(NOT(O67="Unknown"),ISBLANK(R67))),"Missing Information", INDEX(Table15[Entire Service Line Classification], MATCH(SUMIFS(Table15[Unique ID],Table15[System-Owned Portion],E67,Table15[If Material Anything Other than "Lead" in Column E,Was Material Ever Previously Lead?],G67,Table15[Customer-Owned Portion],O67),Table15[Unique ID],0),0)))</f>
        <v>Non-lead</v>
      </c>
    </row>
    <row r="68" spans="1:23" ht="30" x14ac:dyDescent="0.25">
      <c r="A68" s="2"/>
      <c r="B68" s="67" t="s">
        <v>231</v>
      </c>
      <c r="C68" s="17" t="s">
        <v>232</v>
      </c>
      <c r="D68" s="17"/>
      <c r="E68" s="26" t="s">
        <v>27</v>
      </c>
      <c r="F68" s="116" t="s">
        <v>18</v>
      </c>
      <c r="G68" s="117" t="s">
        <v>18</v>
      </c>
      <c r="H68" s="89"/>
      <c r="I68" s="112">
        <v>0.75</v>
      </c>
      <c r="J68" s="28" t="s">
        <v>82</v>
      </c>
      <c r="K68" s="16" t="s">
        <v>20</v>
      </c>
      <c r="L68" s="16" t="s">
        <v>76</v>
      </c>
      <c r="M68" s="89">
        <v>45750</v>
      </c>
      <c r="N68" s="69"/>
      <c r="O68" s="26" t="s">
        <v>19</v>
      </c>
      <c r="P68" s="91"/>
      <c r="Q68" s="112">
        <v>0.75</v>
      </c>
      <c r="R68" s="28" t="s">
        <v>82</v>
      </c>
      <c r="S68" s="16" t="s">
        <v>20</v>
      </c>
      <c r="T68" s="16" t="s">
        <v>76</v>
      </c>
      <c r="U68" s="89">
        <v>45750</v>
      </c>
      <c r="V68" s="71"/>
      <c r="W68" s="62" t="str" cm="1">
        <f t="array" ref="W68">IF(SUM(LEN(B68:V68))=0,"",IF(OR(OR(ISBLANK(F68),SUM(LEN(C68),LEN(D68))=0),AND(NOT(E68="Unknown"),ISBLANK(J68)),AND(NOT(O68="Unknown"),ISBLANK(R68))),"Missing Information", INDEX(Table15[Entire Service Line Classification], MATCH(SUMIFS(Table15[Unique ID],Table15[System-Owned Portion],E68,Table15[If Material Anything Other than "Lead" in Column E,Was Material Ever Previously Lead?],G68,Table15[Customer-Owned Portion],O68),Table15[Unique ID],0),0)))</f>
        <v>Non-lead</v>
      </c>
    </row>
    <row r="69" spans="1:23" ht="30" x14ac:dyDescent="0.25">
      <c r="A69" s="2"/>
      <c r="B69" s="67" t="s">
        <v>233</v>
      </c>
      <c r="C69" s="17" t="s">
        <v>234</v>
      </c>
      <c r="D69" s="17"/>
      <c r="E69" s="26" t="s">
        <v>36</v>
      </c>
      <c r="F69" s="116" t="s">
        <v>18</v>
      </c>
      <c r="G69" s="28" t="s">
        <v>18</v>
      </c>
      <c r="H69" s="89"/>
      <c r="I69" s="112">
        <v>3</v>
      </c>
      <c r="J69" s="28" t="s">
        <v>29</v>
      </c>
      <c r="K69" s="16" t="s">
        <v>18</v>
      </c>
      <c r="L69" s="16"/>
      <c r="M69" s="89">
        <v>44291</v>
      </c>
      <c r="N69" s="69"/>
      <c r="O69" s="26" t="s">
        <v>27</v>
      </c>
      <c r="P69" s="91"/>
      <c r="Q69" s="112">
        <v>3</v>
      </c>
      <c r="R69" s="28" t="s">
        <v>29</v>
      </c>
      <c r="S69" s="16" t="s">
        <v>18</v>
      </c>
      <c r="T69" s="16"/>
      <c r="U69" s="89">
        <v>44291</v>
      </c>
      <c r="V69" s="71"/>
      <c r="W69" s="62" t="str" cm="1">
        <f t="array" ref="W69">IF(SUM(LEN(B69:V69))=0,"",IF(OR(OR(ISBLANK(F69),SUM(LEN(C69),LEN(D69))=0),AND(NOT(E69="Unknown"),ISBLANK(J69)),AND(NOT(O69="Unknown"),ISBLANK(R69))),"Missing Information", INDEX(Table15[Entire Service Line Classification], MATCH(SUMIFS(Table15[Unique ID],Table15[System-Owned Portion],E69,Table15[If Material Anything Other than "Lead" in Column E,Was Material Ever Previously Lead?],G69,Table15[Customer-Owned Portion],O69),Table15[Unique ID],0),0)))</f>
        <v>Non-lead</v>
      </c>
    </row>
    <row r="70" spans="1:23" ht="30" x14ac:dyDescent="0.25">
      <c r="A70" s="2"/>
      <c r="B70" s="67" t="s">
        <v>235</v>
      </c>
      <c r="C70" s="17" t="s">
        <v>236</v>
      </c>
      <c r="D70" s="17"/>
      <c r="E70" s="26" t="s">
        <v>27</v>
      </c>
      <c r="F70" s="25" t="s">
        <v>173</v>
      </c>
      <c r="G70" s="28" t="s">
        <v>173</v>
      </c>
      <c r="H70" s="89"/>
      <c r="I70" s="112">
        <v>0.75</v>
      </c>
      <c r="J70" s="28" t="s">
        <v>82</v>
      </c>
      <c r="K70" s="16" t="s">
        <v>20</v>
      </c>
      <c r="L70" s="16" t="s">
        <v>76</v>
      </c>
      <c r="M70" s="89">
        <v>45604</v>
      </c>
      <c r="N70" s="69"/>
      <c r="O70" s="26" t="s">
        <v>19</v>
      </c>
      <c r="P70" s="91"/>
      <c r="Q70" s="112">
        <v>0.75</v>
      </c>
      <c r="R70" s="28" t="s">
        <v>82</v>
      </c>
      <c r="S70" s="16" t="s">
        <v>18</v>
      </c>
      <c r="T70" s="16" t="s">
        <v>76</v>
      </c>
      <c r="U70" s="89">
        <v>45604</v>
      </c>
      <c r="V70" s="71"/>
      <c r="W70" s="62" t="str" cm="1">
        <f t="array" ref="W70">IF(SUM(LEN(B70:V70))=0,"",IF(OR(OR(ISBLANK(F70),SUM(LEN(C70),LEN(D70))=0),AND(NOT(E70="Unknown"),ISBLANK(J70)),AND(NOT(O70="Unknown"),ISBLANK(R70))),"Missing Information", INDEX(Table15[Entire Service Line Classification], MATCH(SUMIFS(Table15[Unique ID],Table15[System-Owned Portion],E70,Table15[If Material Anything Other than "Lead" in Column E,Was Material Ever Previously Lead?],G70,Table15[Customer-Owned Portion],O70),Table15[Unique ID],0),0)))</f>
        <v>Non-lead</v>
      </c>
    </row>
    <row r="71" spans="1:23" ht="30" x14ac:dyDescent="0.25">
      <c r="A71" s="2"/>
      <c r="B71" s="67" t="s">
        <v>237</v>
      </c>
      <c r="C71" s="17" t="s">
        <v>238</v>
      </c>
      <c r="D71" s="17"/>
      <c r="E71" s="26" t="s">
        <v>27</v>
      </c>
      <c r="F71" s="116" t="s">
        <v>18</v>
      </c>
      <c r="G71" s="117" t="s">
        <v>18</v>
      </c>
      <c r="H71" s="89"/>
      <c r="I71" s="112">
        <v>0.75</v>
      </c>
      <c r="J71" s="28" t="s">
        <v>82</v>
      </c>
      <c r="K71" s="16" t="s">
        <v>20</v>
      </c>
      <c r="L71" s="16" t="s">
        <v>76</v>
      </c>
      <c r="M71" s="89">
        <v>45604</v>
      </c>
      <c r="N71" s="69"/>
      <c r="O71" s="26" t="s">
        <v>19</v>
      </c>
      <c r="P71" s="91"/>
      <c r="Q71" s="112">
        <v>0.75</v>
      </c>
      <c r="R71" s="28" t="s">
        <v>82</v>
      </c>
      <c r="S71" s="16" t="s">
        <v>20</v>
      </c>
      <c r="T71" s="16" t="s">
        <v>76</v>
      </c>
      <c r="U71" s="89">
        <v>45604</v>
      </c>
      <c r="V71" s="71"/>
      <c r="W71" s="62" t="str" cm="1">
        <f t="array" ref="W71">IF(SUM(LEN(B71:V71))=0,"",IF(OR(OR(ISBLANK(F71),SUM(LEN(C71),LEN(D71))=0),AND(NOT(E71="Unknown"),ISBLANK(J71)),AND(NOT(O71="Unknown"),ISBLANK(R71))),"Missing Information", INDEX(Table15[Entire Service Line Classification], MATCH(SUMIFS(Table15[Unique ID],Table15[System-Owned Portion],E71,Table15[If Material Anything Other than "Lead" in Column E,Was Material Ever Previously Lead?],G71,Table15[Customer-Owned Portion],O71),Table15[Unique ID],0),0)))</f>
        <v>Non-lead</v>
      </c>
    </row>
    <row r="72" spans="1:23" ht="30" x14ac:dyDescent="0.25">
      <c r="A72" s="2"/>
      <c r="B72" s="67" t="s">
        <v>239</v>
      </c>
      <c r="C72" s="17" t="s">
        <v>240</v>
      </c>
      <c r="D72" s="17"/>
      <c r="E72" s="26" t="s">
        <v>27</v>
      </c>
      <c r="F72" s="116" t="s">
        <v>18</v>
      </c>
      <c r="G72" s="117" t="s">
        <v>18</v>
      </c>
      <c r="H72" s="89"/>
      <c r="I72" s="112">
        <v>0.75</v>
      </c>
      <c r="J72" s="28" t="s">
        <v>82</v>
      </c>
      <c r="K72" s="16" t="s">
        <v>20</v>
      </c>
      <c r="L72" s="16" t="s">
        <v>76</v>
      </c>
      <c r="M72" s="89">
        <v>45833</v>
      </c>
      <c r="N72" s="69"/>
      <c r="O72" s="26" t="s">
        <v>19</v>
      </c>
      <c r="P72" s="91"/>
      <c r="Q72" s="112">
        <v>0.75</v>
      </c>
      <c r="R72" s="28" t="s">
        <v>82</v>
      </c>
      <c r="S72" s="16" t="s">
        <v>20</v>
      </c>
      <c r="T72" s="16" t="s">
        <v>76</v>
      </c>
      <c r="U72" s="89">
        <v>45833</v>
      </c>
      <c r="V72" s="71"/>
      <c r="W72" s="62" t="str" cm="1">
        <f t="array" ref="W72">IF(SUM(LEN(B72:V72))=0,"",IF(OR(OR(ISBLANK(F72),SUM(LEN(C72),LEN(D72))=0),AND(NOT(E72="Unknown"),ISBLANK(J72)),AND(NOT(O72="Unknown"),ISBLANK(R72))),"Missing Information", INDEX(Table15[Entire Service Line Classification], MATCH(SUMIFS(Table15[Unique ID],Table15[System-Owned Portion],E72,Table15[If Material Anything Other than "Lead" in Column E,Was Material Ever Previously Lead?],G72,Table15[Customer-Owned Portion],O72),Table15[Unique ID],0),0)))</f>
        <v>Non-lead</v>
      </c>
    </row>
    <row r="73" spans="1:23" ht="30" x14ac:dyDescent="0.25">
      <c r="A73" s="2"/>
      <c r="B73" s="67" t="s">
        <v>241</v>
      </c>
      <c r="C73" s="17" t="s">
        <v>242</v>
      </c>
      <c r="D73" s="17" t="s">
        <v>243</v>
      </c>
      <c r="E73" s="26" t="s">
        <v>19</v>
      </c>
      <c r="F73" s="116" t="s">
        <v>18</v>
      </c>
      <c r="G73" s="28" t="s">
        <v>18</v>
      </c>
      <c r="H73" s="89">
        <v>32981</v>
      </c>
      <c r="I73" s="112">
        <v>3</v>
      </c>
      <c r="J73" s="28" t="s">
        <v>87</v>
      </c>
      <c r="K73" s="16" t="s">
        <v>18</v>
      </c>
      <c r="L73" s="16"/>
      <c r="M73" s="89">
        <v>32981</v>
      </c>
      <c r="N73" s="69"/>
      <c r="O73" s="26" t="s">
        <v>36</v>
      </c>
      <c r="P73" s="91">
        <v>32981</v>
      </c>
      <c r="Q73" s="112">
        <v>3</v>
      </c>
      <c r="R73" s="28" t="s">
        <v>87</v>
      </c>
      <c r="S73" s="16" t="s">
        <v>18</v>
      </c>
      <c r="T73" s="16"/>
      <c r="U73" s="89"/>
      <c r="V73" s="71"/>
      <c r="W73" s="62" t="str" cm="1">
        <f t="array" ref="W73">IF(SUM(LEN(B73:V73))=0,"",IF(OR(OR(ISBLANK(F73),SUM(LEN(C73),LEN(D73))=0),AND(NOT(E73="Unknown"),ISBLANK(J73)),AND(NOT(O73="Unknown"),ISBLANK(R73))),"Missing Information", INDEX(Table15[Entire Service Line Classification], MATCH(SUMIFS(Table15[Unique ID],Table15[System-Owned Portion],E73,Table15[If Material Anything Other than "Lead" in Column E,Was Material Ever Previously Lead?],G73,Table15[Customer-Owned Portion],O73),Table15[Unique ID],0),0)))</f>
        <v>Non-lead</v>
      </c>
    </row>
    <row r="74" spans="1:23" ht="30" x14ac:dyDescent="0.25">
      <c r="A74" s="2"/>
      <c r="B74" s="67" t="s">
        <v>241</v>
      </c>
      <c r="C74" s="17" t="s">
        <v>242</v>
      </c>
      <c r="D74" s="17" t="s">
        <v>244</v>
      </c>
      <c r="E74" s="26" t="s">
        <v>19</v>
      </c>
      <c r="F74" s="116" t="s">
        <v>18</v>
      </c>
      <c r="G74" s="28" t="s">
        <v>18</v>
      </c>
      <c r="H74" s="89">
        <v>32981</v>
      </c>
      <c r="I74" s="112">
        <v>3</v>
      </c>
      <c r="J74" s="28" t="s">
        <v>87</v>
      </c>
      <c r="K74" s="16" t="s">
        <v>18</v>
      </c>
      <c r="L74" s="16"/>
      <c r="M74" s="89">
        <v>32981</v>
      </c>
      <c r="N74" s="69"/>
      <c r="O74" s="26" t="s">
        <v>36</v>
      </c>
      <c r="P74" s="91">
        <v>32981</v>
      </c>
      <c r="Q74" s="112">
        <v>3</v>
      </c>
      <c r="R74" s="28" t="s">
        <v>87</v>
      </c>
      <c r="S74" s="16" t="s">
        <v>18</v>
      </c>
      <c r="T74" s="16"/>
      <c r="U74" s="89"/>
      <c r="V74" s="71"/>
      <c r="W74" s="62" t="str" cm="1">
        <f t="array" ref="W74">IF(SUM(LEN(B74:V74))=0,"",IF(OR(OR(ISBLANK(F74),SUM(LEN(C74),LEN(D74))=0),AND(NOT(E74="Unknown"),ISBLANK(J74)),AND(NOT(O74="Unknown"),ISBLANK(R74))),"Missing Information", INDEX(Table15[Entire Service Line Classification], MATCH(SUMIFS(Table15[Unique ID],Table15[System-Owned Portion],E74,Table15[If Material Anything Other than "Lead" in Column E,Was Material Ever Previously Lead?],G74,Table15[Customer-Owned Portion],O74),Table15[Unique ID],0),0)))</f>
        <v>Non-lead</v>
      </c>
    </row>
    <row r="75" spans="1:23" ht="30" x14ac:dyDescent="0.25">
      <c r="A75" s="2"/>
      <c r="B75" s="67" t="s">
        <v>241</v>
      </c>
      <c r="C75" s="17" t="s">
        <v>242</v>
      </c>
      <c r="D75" s="17" t="s">
        <v>245</v>
      </c>
      <c r="E75" s="26" t="s">
        <v>19</v>
      </c>
      <c r="F75" s="116" t="s">
        <v>18</v>
      </c>
      <c r="G75" s="28" t="s">
        <v>18</v>
      </c>
      <c r="H75" s="89">
        <v>32981</v>
      </c>
      <c r="I75" s="112">
        <v>3</v>
      </c>
      <c r="J75" s="28" t="s">
        <v>87</v>
      </c>
      <c r="K75" s="16" t="s">
        <v>18</v>
      </c>
      <c r="L75" s="16"/>
      <c r="M75" s="89">
        <v>32981</v>
      </c>
      <c r="N75" s="69"/>
      <c r="O75" s="26" t="s">
        <v>36</v>
      </c>
      <c r="P75" s="91">
        <v>32981</v>
      </c>
      <c r="Q75" s="112">
        <v>3</v>
      </c>
      <c r="R75" s="28" t="s">
        <v>87</v>
      </c>
      <c r="S75" s="16" t="s">
        <v>18</v>
      </c>
      <c r="T75" s="16"/>
      <c r="U75" s="89"/>
      <c r="V75" s="71"/>
      <c r="W75" s="62" t="str" cm="1">
        <f t="array" ref="W75">IF(SUM(LEN(B75:V75))=0,"",IF(OR(OR(ISBLANK(F75),SUM(LEN(C75),LEN(D75))=0),AND(NOT(E75="Unknown"),ISBLANK(J75)),AND(NOT(O75="Unknown"),ISBLANK(R75))),"Missing Information", INDEX(Table15[Entire Service Line Classification], MATCH(SUMIFS(Table15[Unique ID],Table15[System-Owned Portion],E75,Table15[If Material Anything Other than "Lead" in Column E,Was Material Ever Previously Lead?],G75,Table15[Customer-Owned Portion],O75),Table15[Unique ID],0),0)))</f>
        <v>Non-lead</v>
      </c>
    </row>
    <row r="76" spans="1:23" ht="30" x14ac:dyDescent="0.25">
      <c r="A76" s="2"/>
      <c r="B76" s="67" t="s">
        <v>246</v>
      </c>
      <c r="C76" s="17" t="s">
        <v>247</v>
      </c>
      <c r="D76" s="17"/>
      <c r="E76" s="26" t="s">
        <v>27</v>
      </c>
      <c r="F76" s="116" t="s">
        <v>18</v>
      </c>
      <c r="G76" s="117" t="s">
        <v>18</v>
      </c>
      <c r="H76" s="89"/>
      <c r="I76" s="112">
        <v>0.75</v>
      </c>
      <c r="J76" s="28" t="s">
        <v>82</v>
      </c>
      <c r="K76" s="16" t="s">
        <v>20</v>
      </c>
      <c r="L76" s="16" t="s">
        <v>76</v>
      </c>
      <c r="M76" s="89">
        <v>45882</v>
      </c>
      <c r="N76" s="69"/>
      <c r="O76" s="26" t="s">
        <v>26</v>
      </c>
      <c r="P76" s="91"/>
      <c r="Q76" s="112">
        <v>0.75</v>
      </c>
      <c r="R76" s="28" t="s">
        <v>82</v>
      </c>
      <c r="S76" s="16" t="s">
        <v>20</v>
      </c>
      <c r="T76" s="16" t="s">
        <v>76</v>
      </c>
      <c r="U76" s="89">
        <v>45882</v>
      </c>
      <c r="V76" s="71"/>
      <c r="W76" s="62" t="str" cm="1">
        <f t="array" ref="W76">IF(SUM(LEN(B76:V76))=0,"",IF(OR(OR(ISBLANK(F76),SUM(LEN(C76),LEN(D76))=0),AND(NOT(E76="Unknown"),ISBLANK(J76)),AND(NOT(O76="Unknown"),ISBLANK(R76))),"Missing Information", INDEX(Table15[Entire Service Line Classification], MATCH(SUMIFS(Table15[Unique ID],Table15[System-Owned Portion],E76,Table15[If Material Anything Other than "Lead" in Column E,Was Material Ever Previously Lead?],G76,Table15[Customer-Owned Portion],O76),Table15[Unique ID],0),0)))</f>
        <v>Non-lead</v>
      </c>
    </row>
    <row r="77" spans="1:23" ht="30" x14ac:dyDescent="0.25">
      <c r="A77" s="2"/>
      <c r="B77" s="67" t="s">
        <v>248</v>
      </c>
      <c r="C77" s="17" t="s">
        <v>249</v>
      </c>
      <c r="D77" s="17"/>
      <c r="E77" s="26" t="s">
        <v>27</v>
      </c>
      <c r="F77" s="25" t="s">
        <v>173</v>
      </c>
      <c r="G77" s="28" t="s">
        <v>173</v>
      </c>
      <c r="H77" s="89"/>
      <c r="I77" s="112">
        <v>0.75</v>
      </c>
      <c r="J77" s="28" t="s">
        <v>29</v>
      </c>
      <c r="K77" s="16" t="s">
        <v>18</v>
      </c>
      <c r="L77" s="16"/>
      <c r="M77" s="89">
        <v>41375</v>
      </c>
      <c r="N77" s="69"/>
      <c r="O77" s="26" t="s">
        <v>19</v>
      </c>
      <c r="P77" s="120"/>
      <c r="Q77" s="112">
        <v>0.75</v>
      </c>
      <c r="R77" s="28" t="s">
        <v>29</v>
      </c>
      <c r="S77" s="16" t="s">
        <v>18</v>
      </c>
      <c r="T77" s="16"/>
      <c r="U77" s="89">
        <v>41375</v>
      </c>
      <c r="V77" s="71"/>
      <c r="W77" s="62" t="str" cm="1">
        <f t="array" ref="W77">IF(SUM(LEN(B77:V77))=0,"",IF(OR(OR(ISBLANK(F77),SUM(LEN(C77),LEN(D77))=0),AND(NOT(E77="Unknown"),ISBLANK(J77)),AND(NOT(O77="Unknown"),ISBLANK(R77))),"Missing Information", INDEX(Table15[Entire Service Line Classification], MATCH(SUMIFS(Table15[Unique ID],Table15[System-Owned Portion],E77,Table15[If Material Anything Other than "Lead" in Column E,Was Material Ever Previously Lead?],G77,Table15[Customer-Owned Portion],O77),Table15[Unique ID],0),0)))</f>
        <v>Non-lead</v>
      </c>
    </row>
    <row r="78" spans="1:23" ht="30" x14ac:dyDescent="0.25">
      <c r="A78" s="2"/>
      <c r="B78" s="67" t="s">
        <v>250</v>
      </c>
      <c r="C78" s="17" t="s">
        <v>251</v>
      </c>
      <c r="D78" s="17"/>
      <c r="E78" s="26" t="s">
        <v>27</v>
      </c>
      <c r="F78" s="25" t="s">
        <v>173</v>
      </c>
      <c r="G78" s="28" t="s">
        <v>173</v>
      </c>
      <c r="H78" s="89"/>
      <c r="I78" s="112">
        <v>0.75</v>
      </c>
      <c r="J78" s="28" t="s">
        <v>29</v>
      </c>
      <c r="K78" s="16" t="s">
        <v>18</v>
      </c>
      <c r="L78" s="16" t="s">
        <v>74</v>
      </c>
      <c r="M78" s="89">
        <v>40401</v>
      </c>
      <c r="N78" s="69"/>
      <c r="O78" s="26" t="s">
        <v>19</v>
      </c>
      <c r="P78" s="91"/>
      <c r="Q78" s="112">
        <v>0.75</v>
      </c>
      <c r="R78" s="28" t="s">
        <v>82</v>
      </c>
      <c r="S78" s="16" t="s">
        <v>20</v>
      </c>
      <c r="T78" s="16" t="s">
        <v>76</v>
      </c>
      <c r="U78" s="89">
        <v>45754</v>
      </c>
      <c r="V78" s="71"/>
      <c r="W78" s="62" t="str" cm="1">
        <f t="array" ref="W78">IF(SUM(LEN(B78:V78))=0,"",IF(OR(OR(ISBLANK(F78),SUM(LEN(C78),LEN(D78))=0),AND(NOT(E78="Unknown"),ISBLANK(J78)),AND(NOT(O78="Unknown"),ISBLANK(R78))),"Missing Information", INDEX(Table15[Entire Service Line Classification], MATCH(SUMIFS(Table15[Unique ID],Table15[System-Owned Portion],E78,Table15[If Material Anything Other than "Lead" in Column E,Was Material Ever Previously Lead?],G78,Table15[Customer-Owned Portion],O78),Table15[Unique ID],0),0)))</f>
        <v>Non-lead</v>
      </c>
    </row>
    <row r="79" spans="1:23" ht="30" x14ac:dyDescent="0.25">
      <c r="A79" s="2"/>
      <c r="B79" s="67" t="s">
        <v>252</v>
      </c>
      <c r="C79" s="17" t="s">
        <v>253</v>
      </c>
      <c r="D79" s="17"/>
      <c r="E79" s="26" t="s">
        <v>27</v>
      </c>
      <c r="F79" s="116" t="s">
        <v>18</v>
      </c>
      <c r="G79" s="117" t="s">
        <v>18</v>
      </c>
      <c r="H79" s="89"/>
      <c r="I79" s="112">
        <v>0.75</v>
      </c>
      <c r="J79" s="28" t="s">
        <v>82</v>
      </c>
      <c r="K79" s="16" t="s">
        <v>20</v>
      </c>
      <c r="L79" s="16" t="s">
        <v>76</v>
      </c>
      <c r="M79" s="89">
        <v>45833</v>
      </c>
      <c r="N79" s="69"/>
      <c r="O79" s="26" t="s">
        <v>19</v>
      </c>
      <c r="P79" s="91">
        <v>45833</v>
      </c>
      <c r="Q79" s="112">
        <v>0.75</v>
      </c>
      <c r="R79" s="28" t="s">
        <v>82</v>
      </c>
      <c r="S79" s="16" t="s">
        <v>20</v>
      </c>
      <c r="T79" s="16" t="s">
        <v>76</v>
      </c>
      <c r="U79" s="89">
        <v>45833</v>
      </c>
      <c r="V79" s="71"/>
      <c r="W79" s="62" t="str" cm="1">
        <f t="array" ref="W79">IF(SUM(LEN(B79:V79))=0,"",IF(OR(OR(ISBLANK(F79),SUM(LEN(C79),LEN(D79))=0),AND(NOT(E79="Unknown"),ISBLANK(J79)),AND(NOT(O79="Unknown"),ISBLANK(R79))),"Missing Information", INDEX(Table15[Entire Service Line Classification], MATCH(SUMIFS(Table15[Unique ID],Table15[System-Owned Portion],E79,Table15[If Material Anything Other than "Lead" in Column E,Was Material Ever Previously Lead?],G79,Table15[Customer-Owned Portion],O79),Table15[Unique ID],0),0)))</f>
        <v>Non-lead</v>
      </c>
    </row>
    <row r="80" spans="1:23" ht="30" x14ac:dyDescent="0.25">
      <c r="A80" s="2"/>
      <c r="B80" s="67" t="s">
        <v>254</v>
      </c>
      <c r="C80" s="17" t="s">
        <v>255</v>
      </c>
      <c r="D80" s="17"/>
      <c r="E80" s="26" t="s">
        <v>19</v>
      </c>
      <c r="F80" s="25" t="s">
        <v>173</v>
      </c>
      <c r="G80" s="28" t="s">
        <v>173</v>
      </c>
      <c r="H80" s="89"/>
      <c r="I80" s="112">
        <v>0.75</v>
      </c>
      <c r="J80" s="28" t="s">
        <v>29</v>
      </c>
      <c r="K80" s="16" t="s">
        <v>18</v>
      </c>
      <c r="L80" s="16" t="s">
        <v>74</v>
      </c>
      <c r="M80" s="89">
        <v>41639</v>
      </c>
      <c r="N80" s="69"/>
      <c r="O80" s="26" t="s">
        <v>19</v>
      </c>
      <c r="P80" s="91"/>
      <c r="Q80" s="112">
        <v>0.75</v>
      </c>
      <c r="R80" s="28" t="s">
        <v>82</v>
      </c>
      <c r="S80" s="16" t="s">
        <v>20</v>
      </c>
      <c r="T80" s="16" t="s">
        <v>76</v>
      </c>
      <c r="U80" s="89">
        <v>45796</v>
      </c>
      <c r="V80" s="71"/>
      <c r="W80" s="62" t="str" cm="1">
        <f t="array" ref="W80">IF(SUM(LEN(B80:V80))=0,"",IF(OR(OR(ISBLANK(F80),SUM(LEN(C80),LEN(D80))=0),AND(NOT(E80="Unknown"),ISBLANK(J80)),AND(NOT(O80="Unknown"),ISBLANK(R80))),"Missing Information", INDEX(Table15[Entire Service Line Classification], MATCH(SUMIFS(Table15[Unique ID],Table15[System-Owned Portion],E80,Table15[If Material Anything Other than "Lead" in Column E,Was Material Ever Previously Lead?],G80,Table15[Customer-Owned Portion],O80),Table15[Unique ID],0),0)))</f>
        <v>Non-lead</v>
      </c>
    </row>
    <row r="81" spans="1:23" ht="30" x14ac:dyDescent="0.25">
      <c r="A81" s="2"/>
      <c r="B81" s="67" t="s">
        <v>256</v>
      </c>
      <c r="C81" s="17" t="s">
        <v>257</v>
      </c>
      <c r="D81" s="17"/>
      <c r="E81" s="26" t="s">
        <v>27</v>
      </c>
      <c r="F81" s="25" t="s">
        <v>173</v>
      </c>
      <c r="G81" s="28" t="s">
        <v>173</v>
      </c>
      <c r="H81" s="89"/>
      <c r="I81" s="112">
        <v>0.75</v>
      </c>
      <c r="J81" s="28" t="s">
        <v>29</v>
      </c>
      <c r="K81" s="16" t="s">
        <v>18</v>
      </c>
      <c r="L81" s="16" t="s">
        <v>75</v>
      </c>
      <c r="M81" s="89">
        <v>41375</v>
      </c>
      <c r="N81" s="69"/>
      <c r="O81" s="26" t="s">
        <v>19</v>
      </c>
      <c r="P81" s="91"/>
      <c r="Q81" s="112">
        <v>0.75</v>
      </c>
      <c r="R81" s="28" t="s">
        <v>82</v>
      </c>
      <c r="S81" s="16" t="s">
        <v>20</v>
      </c>
      <c r="T81" s="16"/>
      <c r="U81" s="89">
        <v>45629</v>
      </c>
      <c r="V81" s="71"/>
      <c r="W81" s="62" t="str" cm="1">
        <f t="array" ref="W81">IF(SUM(LEN(B81:V81))=0,"",IF(OR(OR(ISBLANK(F81),SUM(LEN(C81),LEN(D81))=0),AND(NOT(E81="Unknown"),ISBLANK(J81)),AND(NOT(O81="Unknown"),ISBLANK(R81))),"Missing Information", INDEX(Table15[Entire Service Line Classification], MATCH(SUMIFS(Table15[Unique ID],Table15[System-Owned Portion],E81,Table15[If Material Anything Other than "Lead" in Column E,Was Material Ever Previously Lead?],G81,Table15[Customer-Owned Portion],O81),Table15[Unique ID],0),0)))</f>
        <v>Non-lead</v>
      </c>
    </row>
    <row r="82" spans="1:23" ht="30" x14ac:dyDescent="0.25">
      <c r="A82" s="2"/>
      <c r="B82" s="67" t="s">
        <v>258</v>
      </c>
      <c r="C82" s="17" t="s">
        <v>259</v>
      </c>
      <c r="D82" s="17"/>
      <c r="E82" s="26" t="s">
        <v>27</v>
      </c>
      <c r="F82" s="116" t="s">
        <v>18</v>
      </c>
      <c r="G82" s="117" t="s">
        <v>18</v>
      </c>
      <c r="H82" s="89"/>
      <c r="I82" s="112">
        <v>0.75</v>
      </c>
      <c r="J82" s="28" t="s">
        <v>82</v>
      </c>
      <c r="K82" s="16" t="s">
        <v>20</v>
      </c>
      <c r="L82" s="16" t="s">
        <v>76</v>
      </c>
      <c r="M82" s="89">
        <v>45754</v>
      </c>
      <c r="N82" s="69"/>
      <c r="O82" s="26" t="s">
        <v>26</v>
      </c>
      <c r="P82" s="91"/>
      <c r="Q82" s="112">
        <v>0.75</v>
      </c>
      <c r="R82" s="28" t="s">
        <v>82</v>
      </c>
      <c r="S82" s="16" t="s">
        <v>20</v>
      </c>
      <c r="T82" s="16" t="s">
        <v>76</v>
      </c>
      <c r="U82" s="89">
        <v>45754</v>
      </c>
      <c r="V82" s="71"/>
      <c r="W82" s="62" t="str" cm="1">
        <f t="array" ref="W82">IF(SUM(LEN(B82:V82))=0,"",IF(OR(OR(ISBLANK(F82),SUM(LEN(C82),LEN(D82))=0),AND(NOT(E82="Unknown"),ISBLANK(J82)),AND(NOT(O82="Unknown"),ISBLANK(R82))),"Missing Information", INDEX(Table15[Entire Service Line Classification], MATCH(SUMIFS(Table15[Unique ID],Table15[System-Owned Portion],E82,Table15[If Material Anything Other than "Lead" in Column E,Was Material Ever Previously Lead?],G82,Table15[Customer-Owned Portion],O82),Table15[Unique ID],0),0)))</f>
        <v>Non-lead</v>
      </c>
    </row>
    <row r="83" spans="1:23" ht="30" x14ac:dyDescent="0.25">
      <c r="A83" s="2"/>
      <c r="B83" s="67" t="s">
        <v>260</v>
      </c>
      <c r="C83" s="17" t="s">
        <v>261</v>
      </c>
      <c r="D83" s="17"/>
      <c r="E83" s="26" t="s">
        <v>27</v>
      </c>
      <c r="F83" s="116" t="s">
        <v>18</v>
      </c>
      <c r="G83" s="117" t="s">
        <v>18</v>
      </c>
      <c r="H83" s="89"/>
      <c r="I83" s="112">
        <v>0.75</v>
      </c>
      <c r="J83" s="28" t="s">
        <v>82</v>
      </c>
      <c r="K83" s="16" t="s">
        <v>20</v>
      </c>
      <c r="L83" s="16" t="s">
        <v>76</v>
      </c>
      <c r="M83" s="89">
        <v>45833</v>
      </c>
      <c r="N83" s="69"/>
      <c r="O83" s="26" t="s">
        <v>19</v>
      </c>
      <c r="P83" s="91"/>
      <c r="Q83" s="112">
        <v>0.75</v>
      </c>
      <c r="R83" s="28" t="s">
        <v>82</v>
      </c>
      <c r="S83" s="16" t="s">
        <v>20</v>
      </c>
      <c r="T83" s="16" t="s">
        <v>76</v>
      </c>
      <c r="U83" s="89">
        <v>45833</v>
      </c>
      <c r="V83" s="71"/>
      <c r="W83" s="62" t="str" cm="1">
        <f t="array" ref="W83">IF(SUM(LEN(B83:V83))=0,"",IF(OR(OR(ISBLANK(F83),SUM(LEN(C83),LEN(D83))=0),AND(NOT(E83="Unknown"),ISBLANK(J83)),AND(NOT(O83="Unknown"),ISBLANK(R83))),"Missing Information", INDEX(Table15[Entire Service Line Classification], MATCH(SUMIFS(Table15[Unique ID],Table15[System-Owned Portion],E83,Table15[If Material Anything Other than "Lead" in Column E,Was Material Ever Previously Lead?],G83,Table15[Customer-Owned Portion],O83),Table15[Unique ID],0),0)))</f>
        <v>Non-lead</v>
      </c>
    </row>
    <row r="84" spans="1:23" ht="30" x14ac:dyDescent="0.25">
      <c r="A84" s="2"/>
      <c r="B84" s="67" t="s">
        <v>262</v>
      </c>
      <c r="C84" s="17" t="s">
        <v>263</v>
      </c>
      <c r="D84" s="17"/>
      <c r="E84" s="26" t="s">
        <v>27</v>
      </c>
      <c r="F84" s="116" t="s">
        <v>18</v>
      </c>
      <c r="G84" s="117" t="s">
        <v>18</v>
      </c>
      <c r="H84" s="89"/>
      <c r="I84" s="112">
        <v>1.5</v>
      </c>
      <c r="J84" s="28" t="s">
        <v>82</v>
      </c>
      <c r="K84" s="16" t="s">
        <v>20</v>
      </c>
      <c r="L84" s="16" t="s">
        <v>76</v>
      </c>
      <c r="M84" s="89">
        <v>45623</v>
      </c>
      <c r="N84" s="69"/>
      <c r="O84" s="26" t="s">
        <v>27</v>
      </c>
      <c r="P84" s="91"/>
      <c r="Q84" s="112">
        <v>0.75</v>
      </c>
      <c r="R84" s="28" t="s">
        <v>82</v>
      </c>
      <c r="S84" s="16" t="s">
        <v>20</v>
      </c>
      <c r="T84" s="16" t="s">
        <v>76</v>
      </c>
      <c r="U84" s="89">
        <v>45623</v>
      </c>
      <c r="V84" s="71"/>
      <c r="W84" s="62" t="str" cm="1">
        <f t="array" ref="W84">IF(SUM(LEN(B84:V84))=0,"",IF(OR(OR(ISBLANK(F84),SUM(LEN(C84),LEN(D84))=0),AND(NOT(E84="Unknown"),ISBLANK(J84)),AND(NOT(O84="Unknown"),ISBLANK(R84))),"Missing Information", INDEX(Table15[Entire Service Line Classification], MATCH(SUMIFS(Table15[Unique ID],Table15[System-Owned Portion],E84,Table15[If Material Anything Other than "Lead" in Column E,Was Material Ever Previously Lead?],G84,Table15[Customer-Owned Portion],O84),Table15[Unique ID],0),0)))</f>
        <v>Non-lead</v>
      </c>
    </row>
    <row r="85" spans="1:23" ht="30" x14ac:dyDescent="0.25">
      <c r="A85" s="2"/>
      <c r="B85" s="67" t="s">
        <v>266</v>
      </c>
      <c r="C85" s="17" t="s">
        <v>267</v>
      </c>
      <c r="D85" s="17"/>
      <c r="E85" s="26" t="s">
        <v>27</v>
      </c>
      <c r="F85" s="25" t="s">
        <v>173</v>
      </c>
      <c r="G85" s="28" t="s">
        <v>173</v>
      </c>
      <c r="H85" s="89"/>
      <c r="I85" s="112">
        <v>0.75</v>
      </c>
      <c r="J85" s="28" t="s">
        <v>29</v>
      </c>
      <c r="K85" s="16" t="s">
        <v>18</v>
      </c>
      <c r="L85" s="16" t="s">
        <v>75</v>
      </c>
      <c r="M85" s="89">
        <v>41375</v>
      </c>
      <c r="N85" s="69"/>
      <c r="O85" s="26" t="s">
        <v>19</v>
      </c>
      <c r="P85" s="91"/>
      <c r="Q85" s="112">
        <v>0.75</v>
      </c>
      <c r="R85" s="28" t="s">
        <v>82</v>
      </c>
      <c r="S85" s="16" t="s">
        <v>20</v>
      </c>
      <c r="T85" s="16" t="s">
        <v>76</v>
      </c>
      <c r="U85" s="89">
        <v>45796</v>
      </c>
      <c r="V85" s="71"/>
      <c r="W85" s="62" t="str" cm="1">
        <f t="array" ref="W85">IF(SUM(LEN(B85:V85))=0,"",IF(OR(OR(ISBLANK(F85),SUM(LEN(C85),LEN(D85))=0),AND(NOT(E85="Unknown"),ISBLANK(J85)),AND(NOT(O85="Unknown"),ISBLANK(R85))),"Missing Information", INDEX(Table15[Entire Service Line Classification], MATCH(SUMIFS(Table15[Unique ID],Table15[System-Owned Portion],E85,Table15[If Material Anything Other than "Lead" in Column E,Was Material Ever Previously Lead?],G85,Table15[Customer-Owned Portion],O85),Table15[Unique ID],0),0)))</f>
        <v>Non-lead</v>
      </c>
    </row>
    <row r="86" spans="1:23" ht="30" x14ac:dyDescent="0.25">
      <c r="A86" s="2"/>
      <c r="B86" s="67" t="s">
        <v>268</v>
      </c>
      <c r="C86" s="17" t="s">
        <v>269</v>
      </c>
      <c r="D86" s="17"/>
      <c r="E86" s="26" t="s">
        <v>19</v>
      </c>
      <c r="F86" s="25" t="s">
        <v>173</v>
      </c>
      <c r="G86" s="28" t="s">
        <v>173</v>
      </c>
      <c r="H86" s="89"/>
      <c r="I86" s="112">
        <v>1</v>
      </c>
      <c r="J86" s="28" t="s">
        <v>29</v>
      </c>
      <c r="K86" s="16" t="s">
        <v>18</v>
      </c>
      <c r="L86" s="16" t="s">
        <v>74</v>
      </c>
      <c r="M86" s="89">
        <v>40064</v>
      </c>
      <c r="N86" s="69"/>
      <c r="O86" s="26" t="s">
        <v>19</v>
      </c>
      <c r="P86" s="91"/>
      <c r="Q86" s="112">
        <v>1</v>
      </c>
      <c r="R86" s="28" t="s">
        <v>82</v>
      </c>
      <c r="S86" s="16" t="s">
        <v>20</v>
      </c>
      <c r="T86" s="16" t="s">
        <v>76</v>
      </c>
      <c r="U86" s="89">
        <v>45754</v>
      </c>
      <c r="V86" s="71"/>
      <c r="W86" s="62" t="str" cm="1">
        <f t="array" ref="W86">IF(SUM(LEN(B86:V86))=0,"",IF(OR(OR(ISBLANK(F86),SUM(LEN(C86),LEN(D86))=0),AND(NOT(E86="Unknown"),ISBLANK(J86)),AND(NOT(O86="Unknown"),ISBLANK(R86))),"Missing Information", INDEX(Table15[Entire Service Line Classification], MATCH(SUMIFS(Table15[Unique ID],Table15[System-Owned Portion],E86,Table15[If Material Anything Other than "Lead" in Column E,Was Material Ever Previously Lead?],G86,Table15[Customer-Owned Portion],O86),Table15[Unique ID],0),0)))</f>
        <v>Non-lead</v>
      </c>
    </row>
    <row r="87" spans="1:23" ht="30" x14ac:dyDescent="0.25">
      <c r="A87" s="2"/>
      <c r="B87" s="67" t="s">
        <v>264</v>
      </c>
      <c r="C87" s="17" t="s">
        <v>265</v>
      </c>
      <c r="D87" s="17"/>
      <c r="E87" s="26" t="s">
        <v>27</v>
      </c>
      <c r="F87" s="25" t="s">
        <v>173</v>
      </c>
      <c r="G87" s="28" t="s">
        <v>173</v>
      </c>
      <c r="H87" s="89">
        <v>39987</v>
      </c>
      <c r="I87" s="112">
        <v>1</v>
      </c>
      <c r="J87" s="28" t="s">
        <v>87</v>
      </c>
      <c r="K87" s="16" t="s">
        <v>18</v>
      </c>
      <c r="L87" s="16"/>
      <c r="M87" s="89"/>
      <c r="N87" s="69"/>
      <c r="O87" s="26" t="s">
        <v>36</v>
      </c>
      <c r="P87" s="91">
        <v>39987</v>
      </c>
      <c r="Q87" s="112">
        <v>1</v>
      </c>
      <c r="R87" s="28" t="s">
        <v>87</v>
      </c>
      <c r="S87" s="16" t="s">
        <v>18</v>
      </c>
      <c r="T87" s="16"/>
      <c r="U87" s="89"/>
      <c r="V87" s="71"/>
      <c r="W87" s="62" t="str" cm="1">
        <f t="array" ref="W87">IF(SUM(LEN(B87:V87))=0,"",IF(OR(OR(ISBLANK(F87),SUM(LEN(C87),LEN(D87))=0),AND(NOT(E87="Unknown"),ISBLANK(J87)),AND(NOT(O87="Unknown"),ISBLANK(R87))),"Missing Information", INDEX(Table15[Entire Service Line Classification], MATCH(SUMIFS(Table15[Unique ID],Table15[System-Owned Portion],E87,Table15[If Material Anything Other than "Lead" in Column E,Was Material Ever Previously Lead?],G87,Table15[Customer-Owned Portion],O87),Table15[Unique ID],0),0)))</f>
        <v>Non-lead</v>
      </c>
    </row>
    <row r="88" spans="1:23" ht="30" x14ac:dyDescent="0.25">
      <c r="A88" s="2"/>
      <c r="B88" s="67" t="s">
        <v>270</v>
      </c>
      <c r="C88" s="17" t="s">
        <v>265</v>
      </c>
      <c r="D88" s="17"/>
      <c r="E88" s="26" t="s">
        <v>27</v>
      </c>
      <c r="F88" s="116" t="s">
        <v>18</v>
      </c>
      <c r="G88" s="28" t="s">
        <v>18</v>
      </c>
      <c r="H88" s="89"/>
      <c r="I88" s="112">
        <v>0.75</v>
      </c>
      <c r="J88" s="28" t="s">
        <v>29</v>
      </c>
      <c r="K88" s="16" t="s">
        <v>18</v>
      </c>
      <c r="L88" s="16" t="s">
        <v>74</v>
      </c>
      <c r="M88" s="89">
        <v>39987</v>
      </c>
      <c r="N88" s="69"/>
      <c r="O88" s="26" t="s">
        <v>19</v>
      </c>
      <c r="P88" s="91"/>
      <c r="Q88" s="112">
        <v>0.75</v>
      </c>
      <c r="R88" s="28" t="s">
        <v>82</v>
      </c>
      <c r="S88" s="16" t="s">
        <v>20</v>
      </c>
      <c r="T88" s="16" t="s">
        <v>76</v>
      </c>
      <c r="U88" s="89">
        <v>45796</v>
      </c>
      <c r="V88" s="71"/>
      <c r="W88" s="62" t="str" cm="1">
        <f t="array" ref="W88">IF(SUM(LEN(B88:V88))=0,"",IF(OR(OR(ISBLANK(F88),SUM(LEN(C88),LEN(D88))=0),AND(NOT(E88="Unknown"),ISBLANK(J88)),AND(NOT(O88="Unknown"),ISBLANK(R88))),"Missing Information", INDEX(Table15[Entire Service Line Classification], MATCH(SUMIFS(Table15[Unique ID],Table15[System-Owned Portion],E88,Table15[If Material Anything Other than "Lead" in Column E,Was Material Ever Previously Lead?],G88,Table15[Customer-Owned Portion],O88),Table15[Unique ID],0),0)))</f>
        <v>Non-lead</v>
      </c>
    </row>
    <row r="89" spans="1:23" ht="30" x14ac:dyDescent="0.25">
      <c r="A89" s="2"/>
      <c r="B89" s="67" t="s">
        <v>271</v>
      </c>
      <c r="C89" s="17" t="s">
        <v>272</v>
      </c>
      <c r="D89" s="17"/>
      <c r="E89" s="26" t="s">
        <v>27</v>
      </c>
      <c r="F89" s="116" t="s">
        <v>18</v>
      </c>
      <c r="G89" s="117" t="s">
        <v>18</v>
      </c>
      <c r="H89" s="89"/>
      <c r="I89" s="112">
        <v>0.75</v>
      </c>
      <c r="J89" s="28" t="s">
        <v>82</v>
      </c>
      <c r="K89" s="16" t="s">
        <v>20</v>
      </c>
      <c r="L89" s="16" t="s">
        <v>76</v>
      </c>
      <c r="M89" s="89">
        <v>45833</v>
      </c>
      <c r="N89" s="69"/>
      <c r="O89" s="26" t="s">
        <v>19</v>
      </c>
      <c r="P89" s="91"/>
      <c r="Q89" s="112">
        <v>0.75</v>
      </c>
      <c r="R89" s="28" t="s">
        <v>82</v>
      </c>
      <c r="S89" s="16" t="s">
        <v>20</v>
      </c>
      <c r="T89" s="16" t="s">
        <v>76</v>
      </c>
      <c r="U89" s="89">
        <v>45833</v>
      </c>
      <c r="V89" s="71"/>
      <c r="W89" s="62" t="str" cm="1">
        <f t="array" ref="W89">IF(SUM(LEN(B89:V89))=0,"",IF(OR(OR(ISBLANK(F89),SUM(LEN(C89),LEN(D89))=0),AND(NOT(E89="Unknown"),ISBLANK(J89)),AND(NOT(O89="Unknown"),ISBLANK(R89))),"Missing Information", INDEX(Table15[Entire Service Line Classification], MATCH(SUMIFS(Table15[Unique ID],Table15[System-Owned Portion],E89,Table15[If Material Anything Other than "Lead" in Column E,Was Material Ever Previously Lead?],G89,Table15[Customer-Owned Portion],O89),Table15[Unique ID],0),0)))</f>
        <v>Non-lead</v>
      </c>
    </row>
    <row r="90" spans="1:23" ht="30" x14ac:dyDescent="0.25">
      <c r="A90" s="2"/>
      <c r="B90" s="67" t="s">
        <v>273</v>
      </c>
      <c r="C90" s="17" t="s">
        <v>274</v>
      </c>
      <c r="D90" s="17"/>
      <c r="E90" s="26" t="s">
        <v>19</v>
      </c>
      <c r="F90" s="116" t="s">
        <v>18</v>
      </c>
      <c r="G90" s="28" t="s">
        <v>18</v>
      </c>
      <c r="H90" s="89">
        <v>38958</v>
      </c>
      <c r="I90" s="112">
        <v>2</v>
      </c>
      <c r="J90" s="28" t="s">
        <v>87</v>
      </c>
      <c r="K90" s="16" t="s">
        <v>18</v>
      </c>
      <c r="L90" s="16" t="s">
        <v>74</v>
      </c>
      <c r="M90" s="89"/>
      <c r="N90" s="69"/>
      <c r="O90" s="26" t="s">
        <v>36</v>
      </c>
      <c r="P90" s="91">
        <v>38958</v>
      </c>
      <c r="Q90" s="112">
        <v>2</v>
      </c>
      <c r="R90" s="28" t="s">
        <v>87</v>
      </c>
      <c r="S90" s="16" t="s">
        <v>18</v>
      </c>
      <c r="T90" s="16"/>
      <c r="U90" s="89"/>
      <c r="V90" s="71"/>
      <c r="W90" s="62" t="str" cm="1">
        <f t="array" ref="W90">IF(SUM(LEN(B90:V90))=0,"",IF(OR(OR(ISBLANK(F90),SUM(LEN(C90),LEN(D90))=0),AND(NOT(E90="Unknown"),ISBLANK(J90)),AND(NOT(O90="Unknown"),ISBLANK(R90))),"Missing Information", INDEX(Table15[Entire Service Line Classification], MATCH(SUMIFS(Table15[Unique ID],Table15[System-Owned Portion],E90,Table15[If Material Anything Other than "Lead" in Column E,Was Material Ever Previously Lead?],G90,Table15[Customer-Owned Portion],O90),Table15[Unique ID],0),0)))</f>
        <v>Non-lead</v>
      </c>
    </row>
    <row r="91" spans="1:23" ht="30" x14ac:dyDescent="0.25">
      <c r="A91" s="2"/>
      <c r="B91" s="67" t="s">
        <v>275</v>
      </c>
      <c r="C91" s="17" t="s">
        <v>276</v>
      </c>
      <c r="D91" s="17"/>
      <c r="E91" s="26" t="s">
        <v>27</v>
      </c>
      <c r="F91" s="25" t="s">
        <v>173</v>
      </c>
      <c r="G91" s="28" t="s">
        <v>173</v>
      </c>
      <c r="H91" s="89"/>
      <c r="I91" s="112">
        <v>0.75</v>
      </c>
      <c r="J91" s="28" t="s">
        <v>29</v>
      </c>
      <c r="K91" s="16" t="s">
        <v>18</v>
      </c>
      <c r="L91" s="16" t="s">
        <v>75</v>
      </c>
      <c r="M91" s="89">
        <v>44117</v>
      </c>
      <c r="N91" s="69"/>
      <c r="O91" s="26" t="s">
        <v>19</v>
      </c>
      <c r="P91" s="91"/>
      <c r="Q91" s="112">
        <v>0.75</v>
      </c>
      <c r="R91" s="28" t="s">
        <v>82</v>
      </c>
      <c r="S91" s="16" t="s">
        <v>20</v>
      </c>
      <c r="T91" s="16" t="s">
        <v>76</v>
      </c>
      <c r="U91" s="89">
        <v>45796</v>
      </c>
      <c r="V91" s="71"/>
      <c r="W91" s="62" t="str" cm="1">
        <f t="array" ref="W91">IF(SUM(LEN(B91:V91))=0,"",IF(OR(OR(ISBLANK(F91),SUM(LEN(C91),LEN(D91))=0),AND(NOT(E91="Unknown"),ISBLANK(J91)),AND(NOT(O91="Unknown"),ISBLANK(R91))),"Missing Information", INDEX(Table15[Entire Service Line Classification], MATCH(SUMIFS(Table15[Unique ID],Table15[System-Owned Portion],E91,Table15[If Material Anything Other than "Lead" in Column E,Was Material Ever Previously Lead?],G91,Table15[Customer-Owned Portion],O91),Table15[Unique ID],0),0)))</f>
        <v>Non-lead</v>
      </c>
    </row>
    <row r="92" spans="1:23" ht="30" x14ac:dyDescent="0.25">
      <c r="A92" s="2"/>
      <c r="B92" s="67" t="s">
        <v>277</v>
      </c>
      <c r="C92" s="17" t="s">
        <v>278</v>
      </c>
      <c r="D92" s="17"/>
      <c r="E92" s="26" t="s">
        <v>27</v>
      </c>
      <c r="F92" s="116" t="s">
        <v>18</v>
      </c>
      <c r="G92" s="117" t="s">
        <v>18</v>
      </c>
      <c r="H92" s="89"/>
      <c r="I92" s="112">
        <v>0.75</v>
      </c>
      <c r="J92" s="28" t="s">
        <v>82</v>
      </c>
      <c r="K92" s="16" t="s">
        <v>20</v>
      </c>
      <c r="L92" s="16" t="s">
        <v>76</v>
      </c>
      <c r="M92" s="89">
        <v>45833</v>
      </c>
      <c r="N92" s="69"/>
      <c r="O92" s="26" t="s">
        <v>26</v>
      </c>
      <c r="P92" s="91"/>
      <c r="Q92" s="112">
        <v>0.75</v>
      </c>
      <c r="R92" s="28" t="s">
        <v>82</v>
      </c>
      <c r="S92" s="16" t="s">
        <v>20</v>
      </c>
      <c r="T92" s="16" t="s">
        <v>76</v>
      </c>
      <c r="U92" s="89">
        <v>45833</v>
      </c>
      <c r="V92" s="71"/>
      <c r="W92" s="62" t="str" cm="1">
        <f t="array" ref="W92">IF(SUM(LEN(B92:V92))=0,"",IF(OR(OR(ISBLANK(F92),SUM(LEN(C92),LEN(D92))=0),AND(NOT(E92="Unknown"),ISBLANK(J92)),AND(NOT(O92="Unknown"),ISBLANK(R92))),"Missing Information", INDEX(Table15[Entire Service Line Classification], MATCH(SUMIFS(Table15[Unique ID],Table15[System-Owned Portion],E92,Table15[If Material Anything Other than "Lead" in Column E,Was Material Ever Previously Lead?],G92,Table15[Customer-Owned Portion],O92),Table15[Unique ID],0),0)))</f>
        <v>Non-lead</v>
      </c>
    </row>
    <row r="93" spans="1:23" ht="30" x14ac:dyDescent="0.25">
      <c r="A93" s="2"/>
      <c r="B93" s="67" t="s">
        <v>279</v>
      </c>
      <c r="C93" s="17" t="s">
        <v>280</v>
      </c>
      <c r="D93" s="17"/>
      <c r="E93" s="26" t="s">
        <v>27</v>
      </c>
      <c r="F93" s="116" t="s">
        <v>18</v>
      </c>
      <c r="G93" s="117" t="s">
        <v>18</v>
      </c>
      <c r="H93" s="89"/>
      <c r="I93" s="112">
        <v>0.75</v>
      </c>
      <c r="J93" s="28" t="s">
        <v>82</v>
      </c>
      <c r="K93" s="16" t="s">
        <v>20</v>
      </c>
      <c r="L93" s="16" t="s">
        <v>76</v>
      </c>
      <c r="M93" s="89">
        <v>45965</v>
      </c>
      <c r="N93" s="69"/>
      <c r="O93" s="26" t="s">
        <v>19</v>
      </c>
      <c r="P93" s="91"/>
      <c r="Q93" s="112">
        <v>0.75</v>
      </c>
      <c r="R93" s="28" t="s">
        <v>82</v>
      </c>
      <c r="S93" s="16" t="s">
        <v>20</v>
      </c>
      <c r="T93" s="16" t="s">
        <v>76</v>
      </c>
      <c r="U93" s="89">
        <v>45965</v>
      </c>
      <c r="V93" s="71"/>
      <c r="W93" s="62" t="str" cm="1">
        <f t="array" ref="W93">IF(SUM(LEN(B93:V93))=0,"",IF(OR(OR(ISBLANK(F93),SUM(LEN(C93),LEN(D93))=0),AND(NOT(E93="Unknown"),ISBLANK(J93)),AND(NOT(O93="Unknown"),ISBLANK(R93))),"Missing Information", INDEX(Table15[Entire Service Line Classification], MATCH(SUMIFS(Table15[Unique ID],Table15[System-Owned Portion],E93,Table15[If Material Anything Other than "Lead" in Column E,Was Material Ever Previously Lead?],G93,Table15[Customer-Owned Portion],O93),Table15[Unique ID],0),0)))</f>
        <v>Non-lead</v>
      </c>
    </row>
    <row r="94" spans="1:23" ht="30" x14ac:dyDescent="0.25">
      <c r="A94" s="2"/>
      <c r="B94" s="67" t="s">
        <v>281</v>
      </c>
      <c r="C94" s="17" t="s">
        <v>282</v>
      </c>
      <c r="D94" s="17"/>
      <c r="E94" s="26" t="s">
        <v>27</v>
      </c>
      <c r="F94" s="116" t="s">
        <v>18</v>
      </c>
      <c r="G94" s="117" t="s">
        <v>18</v>
      </c>
      <c r="H94" s="89"/>
      <c r="I94" s="112">
        <v>0.75</v>
      </c>
      <c r="J94" s="28" t="s">
        <v>82</v>
      </c>
      <c r="K94" s="16" t="s">
        <v>20</v>
      </c>
      <c r="L94" s="16" t="s">
        <v>76</v>
      </c>
      <c r="M94" s="89">
        <v>45833</v>
      </c>
      <c r="N94" s="69"/>
      <c r="O94" s="26" t="s">
        <v>19</v>
      </c>
      <c r="P94" s="91"/>
      <c r="Q94" s="112">
        <v>0.75</v>
      </c>
      <c r="R94" s="28" t="s">
        <v>82</v>
      </c>
      <c r="S94" s="16" t="s">
        <v>20</v>
      </c>
      <c r="T94" s="16" t="s">
        <v>76</v>
      </c>
      <c r="U94" s="89">
        <v>45833</v>
      </c>
      <c r="V94" s="71"/>
      <c r="W94" s="62" t="str" cm="1">
        <f t="array" ref="W94">IF(SUM(LEN(B94:V94))=0,"",IF(OR(OR(ISBLANK(F94),SUM(LEN(C94),LEN(D94))=0),AND(NOT(E94="Unknown"),ISBLANK(J94)),AND(NOT(O94="Unknown"),ISBLANK(R94))),"Missing Information", INDEX(Table15[Entire Service Line Classification], MATCH(SUMIFS(Table15[Unique ID],Table15[System-Owned Portion],E94,Table15[If Material Anything Other than "Lead" in Column E,Was Material Ever Previously Lead?],G94,Table15[Customer-Owned Portion],O94),Table15[Unique ID],0),0)))</f>
        <v>Non-lead</v>
      </c>
    </row>
    <row r="95" spans="1:23" ht="30" x14ac:dyDescent="0.25">
      <c r="A95" s="2"/>
      <c r="B95" s="67" t="s">
        <v>283</v>
      </c>
      <c r="C95" s="17" t="s">
        <v>284</v>
      </c>
      <c r="D95" s="17"/>
      <c r="E95" s="26" t="s">
        <v>19</v>
      </c>
      <c r="F95" s="25" t="s">
        <v>173</v>
      </c>
      <c r="G95" s="28" t="s">
        <v>173</v>
      </c>
      <c r="H95" s="89">
        <v>37489</v>
      </c>
      <c r="I95" s="112">
        <v>1</v>
      </c>
      <c r="J95" s="28" t="s">
        <v>29</v>
      </c>
      <c r="K95" s="16" t="s">
        <v>18</v>
      </c>
      <c r="L95" s="16" t="s">
        <v>75</v>
      </c>
      <c r="M95" s="89">
        <v>37489</v>
      </c>
      <c r="N95" s="69"/>
      <c r="O95" s="26" t="s">
        <v>26</v>
      </c>
      <c r="P95" s="91"/>
      <c r="Q95" s="112">
        <v>1</v>
      </c>
      <c r="R95" s="28" t="s">
        <v>82</v>
      </c>
      <c r="S95" s="16" t="s">
        <v>20</v>
      </c>
      <c r="T95" s="16" t="s">
        <v>76</v>
      </c>
      <c r="U95" s="89">
        <v>45796</v>
      </c>
      <c r="V95" s="71"/>
      <c r="W95" s="62" t="str" cm="1">
        <f t="array" ref="W95">IF(SUM(LEN(B95:V95))=0,"",IF(OR(OR(ISBLANK(F95),SUM(LEN(C95),LEN(D95))=0),AND(NOT(E95="Unknown"),ISBLANK(J95)),AND(NOT(O95="Unknown"),ISBLANK(R95))),"Missing Information", INDEX(Table15[Entire Service Line Classification], MATCH(SUMIFS(Table15[Unique ID],Table15[System-Owned Portion],E95,Table15[If Material Anything Other than "Lead" in Column E,Was Material Ever Previously Lead?],G95,Table15[Customer-Owned Portion],O95),Table15[Unique ID],0),0)))</f>
        <v>Non-lead</v>
      </c>
    </row>
    <row r="96" spans="1:23" ht="30" x14ac:dyDescent="0.25">
      <c r="A96" s="2"/>
      <c r="B96" s="67" t="s">
        <v>285</v>
      </c>
      <c r="C96" s="17" t="s">
        <v>286</v>
      </c>
      <c r="D96" s="17"/>
      <c r="E96" s="26" t="s">
        <v>27</v>
      </c>
      <c r="F96" s="116" t="s">
        <v>18</v>
      </c>
      <c r="G96" s="117" t="s">
        <v>18</v>
      </c>
      <c r="H96" s="89"/>
      <c r="I96" s="112">
        <v>0.75</v>
      </c>
      <c r="J96" s="28" t="s">
        <v>82</v>
      </c>
      <c r="K96" s="16" t="s">
        <v>20</v>
      </c>
      <c r="L96" s="16" t="s">
        <v>76</v>
      </c>
      <c r="M96" s="89">
        <v>45966</v>
      </c>
      <c r="N96" s="69"/>
      <c r="O96" s="26" t="s">
        <v>19</v>
      </c>
      <c r="P96" s="91"/>
      <c r="Q96" s="112">
        <v>0.75</v>
      </c>
      <c r="R96" s="28" t="s">
        <v>82</v>
      </c>
      <c r="S96" s="16" t="s">
        <v>20</v>
      </c>
      <c r="T96" s="16" t="s">
        <v>76</v>
      </c>
      <c r="U96" s="89">
        <v>45966</v>
      </c>
      <c r="V96" s="71"/>
      <c r="W96" s="62" t="str" cm="1">
        <f t="array" ref="W96">IF(SUM(LEN(B96:V96))=0,"",IF(OR(OR(ISBLANK(F96),SUM(LEN(C96),LEN(D96))=0),AND(NOT(E96="Unknown"),ISBLANK(J96)),AND(NOT(O96="Unknown"),ISBLANK(R96))),"Missing Information", INDEX(Table15[Entire Service Line Classification], MATCH(SUMIFS(Table15[Unique ID],Table15[System-Owned Portion],E96,Table15[If Material Anything Other than "Lead" in Column E,Was Material Ever Previously Lead?],G96,Table15[Customer-Owned Portion],O96),Table15[Unique ID],0),0)))</f>
        <v>Non-lead</v>
      </c>
    </row>
    <row r="97" spans="1:23" ht="30" x14ac:dyDescent="0.25">
      <c r="A97" s="2"/>
      <c r="B97" s="67" t="s">
        <v>287</v>
      </c>
      <c r="C97" s="17" t="s">
        <v>288</v>
      </c>
      <c r="D97" s="17"/>
      <c r="E97" s="26" t="s">
        <v>27</v>
      </c>
      <c r="F97" s="116" t="s">
        <v>18</v>
      </c>
      <c r="G97" s="28" t="s">
        <v>18</v>
      </c>
      <c r="H97" s="89">
        <v>38555</v>
      </c>
      <c r="I97" s="112">
        <v>1</v>
      </c>
      <c r="J97" s="28" t="s">
        <v>87</v>
      </c>
      <c r="K97" s="16" t="s">
        <v>18</v>
      </c>
      <c r="L97" s="16"/>
      <c r="M97" s="89"/>
      <c r="N97" s="69"/>
      <c r="O97" s="26" t="s">
        <v>36</v>
      </c>
      <c r="P97" s="91">
        <v>38555</v>
      </c>
      <c r="Q97" s="112">
        <v>1</v>
      </c>
      <c r="R97" s="28" t="s">
        <v>87</v>
      </c>
      <c r="S97" s="16" t="s">
        <v>18</v>
      </c>
      <c r="T97" s="16"/>
      <c r="U97" s="89"/>
      <c r="V97" s="71"/>
      <c r="W97" s="62" t="str" cm="1">
        <f t="array" ref="W97">IF(SUM(LEN(B97:V97))=0,"",IF(OR(OR(ISBLANK(F97),SUM(LEN(C97),LEN(D97))=0),AND(NOT(E97="Unknown"),ISBLANK(J97)),AND(NOT(O97="Unknown"),ISBLANK(R97))),"Missing Information", INDEX(Table15[Entire Service Line Classification], MATCH(SUMIFS(Table15[Unique ID],Table15[System-Owned Portion],E97,Table15[If Material Anything Other than "Lead" in Column E,Was Material Ever Previously Lead?],G97,Table15[Customer-Owned Portion],O97),Table15[Unique ID],0),0)))</f>
        <v>Non-lead</v>
      </c>
    </row>
    <row r="98" spans="1:23" ht="30" x14ac:dyDescent="0.25">
      <c r="A98" s="2"/>
      <c r="B98" s="67" t="s">
        <v>289</v>
      </c>
      <c r="C98" s="17" t="s">
        <v>290</v>
      </c>
      <c r="D98" s="17"/>
      <c r="E98" s="26" t="s">
        <v>27</v>
      </c>
      <c r="F98" s="116" t="s">
        <v>18</v>
      </c>
      <c r="G98" s="28" t="s">
        <v>18</v>
      </c>
      <c r="H98" s="89">
        <v>37622</v>
      </c>
      <c r="I98" s="112">
        <v>0.75</v>
      </c>
      <c r="J98" s="28" t="s">
        <v>87</v>
      </c>
      <c r="K98" s="16" t="s">
        <v>18</v>
      </c>
      <c r="L98" s="16"/>
      <c r="M98" s="89"/>
      <c r="N98" s="69"/>
      <c r="O98" s="26" t="s">
        <v>36</v>
      </c>
      <c r="P98" s="91">
        <v>37622</v>
      </c>
      <c r="Q98" s="112">
        <v>0.75</v>
      </c>
      <c r="R98" s="28" t="s">
        <v>87</v>
      </c>
      <c r="S98" s="16" t="s">
        <v>18</v>
      </c>
      <c r="T98" s="16"/>
      <c r="U98" s="89"/>
      <c r="V98" s="71"/>
      <c r="W98" s="62" t="str" cm="1">
        <f t="array" ref="W98">IF(SUM(LEN(B98:V98))=0,"",IF(OR(OR(ISBLANK(F98),SUM(LEN(C98),LEN(D98))=0),AND(NOT(E98="Unknown"),ISBLANK(J98)),AND(NOT(O98="Unknown"),ISBLANK(R98))),"Missing Information", INDEX(Table15[Entire Service Line Classification], MATCH(SUMIFS(Table15[Unique ID],Table15[System-Owned Portion],E98,Table15[If Material Anything Other than "Lead" in Column E,Was Material Ever Previously Lead?],G98,Table15[Customer-Owned Portion],O98),Table15[Unique ID],0),0)))</f>
        <v>Non-lead</v>
      </c>
    </row>
    <row r="99" spans="1:23" ht="30" x14ac:dyDescent="0.25">
      <c r="A99" s="2"/>
      <c r="B99" s="67" t="s">
        <v>291</v>
      </c>
      <c r="C99" s="17" t="s">
        <v>292</v>
      </c>
      <c r="D99" s="17"/>
      <c r="E99" s="26" t="s">
        <v>27</v>
      </c>
      <c r="F99" s="25" t="s">
        <v>173</v>
      </c>
      <c r="G99" s="28" t="s">
        <v>173</v>
      </c>
      <c r="H99" s="89"/>
      <c r="I99" s="112">
        <v>0.75</v>
      </c>
      <c r="J99" s="28" t="s">
        <v>29</v>
      </c>
      <c r="K99" s="16" t="s">
        <v>18</v>
      </c>
      <c r="L99" s="16" t="s">
        <v>74</v>
      </c>
      <c r="M99" s="89">
        <v>42611</v>
      </c>
      <c r="N99" s="69"/>
      <c r="O99" s="26" t="s">
        <v>19</v>
      </c>
      <c r="P99" s="91"/>
      <c r="Q99" s="112">
        <v>0.75</v>
      </c>
      <c r="R99" s="28" t="s">
        <v>82</v>
      </c>
      <c r="S99" s="16" t="s">
        <v>20</v>
      </c>
      <c r="T99" s="16" t="s">
        <v>76</v>
      </c>
      <c r="U99" s="89">
        <v>45965</v>
      </c>
      <c r="V99" s="71"/>
      <c r="W99" s="62" t="str" cm="1">
        <f t="array" ref="W99">IF(SUM(LEN(B99:V99))=0,"",IF(OR(OR(ISBLANK(F99),SUM(LEN(C99),LEN(D99))=0),AND(NOT(E99="Unknown"),ISBLANK(J99)),AND(NOT(O99="Unknown"),ISBLANK(R99))),"Missing Information", INDEX(Table15[Entire Service Line Classification], MATCH(SUMIFS(Table15[Unique ID],Table15[System-Owned Portion],E99,Table15[If Material Anything Other than "Lead" in Column E,Was Material Ever Previously Lead?],G99,Table15[Customer-Owned Portion],O99),Table15[Unique ID],0),0)))</f>
        <v>Non-lead</v>
      </c>
    </row>
    <row r="100" spans="1:23" ht="30" x14ac:dyDescent="0.25">
      <c r="A100" s="2"/>
      <c r="B100" s="67" t="s">
        <v>293</v>
      </c>
      <c r="C100" s="17" t="s">
        <v>294</v>
      </c>
      <c r="D100" s="17"/>
      <c r="E100" s="26" t="s">
        <v>27</v>
      </c>
      <c r="F100" s="116" t="s">
        <v>18</v>
      </c>
      <c r="G100" s="117" t="s">
        <v>18</v>
      </c>
      <c r="H100" s="89"/>
      <c r="I100" s="112">
        <v>0.75</v>
      </c>
      <c r="J100" s="28" t="s">
        <v>82</v>
      </c>
      <c r="K100" s="16" t="s">
        <v>20</v>
      </c>
      <c r="L100" s="16" t="s">
        <v>76</v>
      </c>
      <c r="M100" s="89">
        <v>45833</v>
      </c>
      <c r="N100" s="69"/>
      <c r="O100" s="26" t="s">
        <v>19</v>
      </c>
      <c r="P100" s="91"/>
      <c r="Q100" s="112">
        <v>0.75</v>
      </c>
      <c r="R100" s="28" t="s">
        <v>82</v>
      </c>
      <c r="S100" s="16" t="s">
        <v>20</v>
      </c>
      <c r="T100" s="16" t="s">
        <v>76</v>
      </c>
      <c r="U100" s="89">
        <v>45833</v>
      </c>
      <c r="V100" s="71"/>
      <c r="W100" s="62" t="str" cm="1">
        <f t="array" ref="W100">IF(SUM(LEN(B100:V100))=0,"",IF(OR(OR(ISBLANK(F100),SUM(LEN(C100),LEN(D100))=0),AND(NOT(E100="Unknown"),ISBLANK(J100)),AND(NOT(O100="Unknown"),ISBLANK(R100))),"Missing Information", INDEX(Table15[Entire Service Line Classification], MATCH(SUMIFS(Table15[Unique ID],Table15[System-Owned Portion],E100,Table15[If Material Anything Other than "Lead" in Column E,Was Material Ever Previously Lead?],G100,Table15[Customer-Owned Portion],O100),Table15[Unique ID],0),0)))</f>
        <v>Non-lead</v>
      </c>
    </row>
    <row r="101" spans="1:23" ht="30" x14ac:dyDescent="0.25">
      <c r="A101" s="2"/>
      <c r="B101" s="67" t="s">
        <v>298</v>
      </c>
      <c r="C101" s="17" t="s">
        <v>299</v>
      </c>
      <c r="D101" s="17" t="s">
        <v>300</v>
      </c>
      <c r="E101" s="26" t="s">
        <v>27</v>
      </c>
      <c r="F101" s="116" t="s">
        <v>18</v>
      </c>
      <c r="G101" s="117" t="s">
        <v>18</v>
      </c>
      <c r="H101" s="89"/>
      <c r="I101" s="112">
        <v>2</v>
      </c>
      <c r="J101" s="28" t="s">
        <v>82</v>
      </c>
      <c r="K101" s="16" t="s">
        <v>20</v>
      </c>
      <c r="L101" s="16" t="s">
        <v>76</v>
      </c>
      <c r="M101" s="89">
        <v>45610</v>
      </c>
      <c r="N101" s="69"/>
      <c r="O101" s="26" t="s">
        <v>19</v>
      </c>
      <c r="P101" s="91"/>
      <c r="Q101" s="112">
        <v>2</v>
      </c>
      <c r="R101" s="28" t="s">
        <v>82</v>
      </c>
      <c r="S101" s="16" t="s">
        <v>20</v>
      </c>
      <c r="T101" s="16" t="s">
        <v>76</v>
      </c>
      <c r="U101" s="89">
        <v>45610</v>
      </c>
      <c r="V101" s="71"/>
      <c r="W101" s="62" t="str" cm="1">
        <f t="array" ref="W101">IF(SUM(LEN(B101:V101))=0,"",IF(OR(OR(ISBLANK(F101),SUM(LEN(C101),LEN(D101))=0),AND(NOT(E101="Unknown"),ISBLANK(J101)),AND(NOT(O101="Unknown"),ISBLANK(R101))),"Missing Information", INDEX(Table15[Entire Service Line Classification], MATCH(SUMIFS(Table15[Unique ID],Table15[System-Owned Portion],E101,Table15[If Material Anything Other than "Lead" in Column E,Was Material Ever Previously Lead?],G101,Table15[Customer-Owned Portion],O101),Table15[Unique ID],0),0)))</f>
        <v>Non-lead</v>
      </c>
    </row>
    <row r="102" spans="1:23" ht="30" x14ac:dyDescent="0.25">
      <c r="A102" s="2"/>
      <c r="B102" s="67" t="s">
        <v>301</v>
      </c>
      <c r="C102" s="17" t="s">
        <v>302</v>
      </c>
      <c r="D102" s="17"/>
      <c r="E102" s="26" t="s">
        <v>27</v>
      </c>
      <c r="F102" s="116" t="s">
        <v>18</v>
      </c>
      <c r="G102" s="117" t="s">
        <v>18</v>
      </c>
      <c r="H102" s="89"/>
      <c r="I102" s="112">
        <v>0.75</v>
      </c>
      <c r="J102" s="28" t="s">
        <v>82</v>
      </c>
      <c r="K102" s="16" t="s">
        <v>20</v>
      </c>
      <c r="L102" s="16" t="s">
        <v>76</v>
      </c>
      <c r="M102" s="89">
        <v>45833</v>
      </c>
      <c r="N102" s="69"/>
      <c r="O102" s="26" t="s">
        <v>26</v>
      </c>
      <c r="P102" s="91"/>
      <c r="Q102" s="112">
        <v>0.75</v>
      </c>
      <c r="R102" s="28" t="s">
        <v>82</v>
      </c>
      <c r="S102" s="16" t="s">
        <v>20</v>
      </c>
      <c r="T102" s="16" t="s">
        <v>76</v>
      </c>
      <c r="U102" s="89">
        <v>45833</v>
      </c>
      <c r="V102" s="71"/>
      <c r="W102" s="62" t="str" cm="1">
        <f t="array" ref="W102">IF(SUM(LEN(B102:V102))=0,"",IF(OR(OR(ISBLANK(F102),SUM(LEN(C102),LEN(D102))=0),AND(NOT(E102="Unknown"),ISBLANK(J102)),AND(NOT(O102="Unknown"),ISBLANK(R102))),"Missing Information", INDEX(Table15[Entire Service Line Classification], MATCH(SUMIFS(Table15[Unique ID],Table15[System-Owned Portion],E102,Table15[If Material Anything Other than "Lead" in Column E,Was Material Ever Previously Lead?],G102,Table15[Customer-Owned Portion],O102),Table15[Unique ID],0),0)))</f>
        <v>Non-lead</v>
      </c>
    </row>
    <row r="103" spans="1:23" ht="30" x14ac:dyDescent="0.25">
      <c r="A103" s="2"/>
      <c r="B103" s="67" t="s">
        <v>2750</v>
      </c>
      <c r="C103" s="17" t="s">
        <v>2751</v>
      </c>
      <c r="D103" s="17"/>
      <c r="E103" s="26" t="s">
        <v>27</v>
      </c>
      <c r="F103" s="116" t="s">
        <v>18</v>
      </c>
      <c r="G103" s="117" t="s">
        <v>18</v>
      </c>
      <c r="H103" s="89"/>
      <c r="I103" s="112">
        <v>0.75</v>
      </c>
      <c r="J103" s="28" t="s">
        <v>82</v>
      </c>
      <c r="K103" s="16" t="s">
        <v>20</v>
      </c>
      <c r="L103" s="16" t="s">
        <v>76</v>
      </c>
      <c r="M103" s="89">
        <v>45691</v>
      </c>
      <c r="N103" s="69"/>
      <c r="O103" s="26" t="s">
        <v>27</v>
      </c>
      <c r="P103" s="91"/>
      <c r="Q103" s="112">
        <v>0.75</v>
      </c>
      <c r="R103" s="28" t="s">
        <v>82</v>
      </c>
      <c r="S103" s="16" t="s">
        <v>20</v>
      </c>
      <c r="T103" s="16" t="s">
        <v>76</v>
      </c>
      <c r="U103" s="89">
        <v>45691</v>
      </c>
      <c r="V103" s="71"/>
      <c r="W103" s="62" t="str" cm="1">
        <f t="array" ref="W103">IF(SUM(LEN(B103:V103))=0,"",IF(OR(OR(ISBLANK(F103),SUM(LEN(C103),LEN(D103))=0),AND(NOT(E103="Unknown"),ISBLANK(J103)),AND(NOT(O103="Unknown"),ISBLANK(R103))),"Missing Information", INDEX(Table15[Entire Service Line Classification], MATCH(SUMIFS(Table15[Unique ID],Table15[System-Owned Portion],E103,Table15[If Material Anything Other than "Lead" in Column E,Was Material Ever Previously Lead?],G103,Table15[Customer-Owned Portion],O103),Table15[Unique ID],0),0)))</f>
        <v>Non-lead</v>
      </c>
    </row>
    <row r="104" spans="1:23" ht="30" x14ac:dyDescent="0.25">
      <c r="A104" s="2"/>
      <c r="B104" s="67" t="s">
        <v>303</v>
      </c>
      <c r="C104" s="17" t="s">
        <v>304</v>
      </c>
      <c r="D104" s="17"/>
      <c r="E104" s="26" t="s">
        <v>27</v>
      </c>
      <c r="F104" s="116" t="s">
        <v>18</v>
      </c>
      <c r="G104" s="117" t="s">
        <v>18</v>
      </c>
      <c r="H104" s="89"/>
      <c r="I104" s="112">
        <v>0.75</v>
      </c>
      <c r="J104" s="28" t="s">
        <v>82</v>
      </c>
      <c r="K104" s="16" t="s">
        <v>20</v>
      </c>
      <c r="L104" s="16" t="s">
        <v>76</v>
      </c>
      <c r="M104" s="89">
        <v>45833</v>
      </c>
      <c r="N104" s="69"/>
      <c r="O104" s="26" t="s">
        <v>19</v>
      </c>
      <c r="P104" s="91"/>
      <c r="Q104" s="112">
        <v>0.75</v>
      </c>
      <c r="R104" s="28" t="s">
        <v>82</v>
      </c>
      <c r="S104" s="16" t="s">
        <v>20</v>
      </c>
      <c r="T104" s="16" t="s">
        <v>76</v>
      </c>
      <c r="U104" s="89">
        <v>45833</v>
      </c>
      <c r="V104" s="71"/>
      <c r="W104" s="62" t="str" cm="1">
        <f t="array" ref="W104">IF(SUM(LEN(B104:V104))=0,"",IF(OR(OR(ISBLANK(F104),SUM(LEN(C104),LEN(D104))=0),AND(NOT(E104="Unknown"),ISBLANK(J104)),AND(NOT(O104="Unknown"),ISBLANK(R104))),"Missing Information", INDEX(Table15[Entire Service Line Classification], MATCH(SUMIFS(Table15[Unique ID],Table15[System-Owned Portion],E104,Table15[If Material Anything Other than "Lead" in Column E,Was Material Ever Previously Lead?],G104,Table15[Customer-Owned Portion],O104),Table15[Unique ID],0),0)))</f>
        <v>Non-lead</v>
      </c>
    </row>
    <row r="105" spans="1:23" ht="30" x14ac:dyDescent="0.25">
      <c r="A105" s="2"/>
      <c r="B105" s="67" t="s">
        <v>295</v>
      </c>
      <c r="C105" s="17" t="s">
        <v>296</v>
      </c>
      <c r="D105" s="17" t="s">
        <v>297</v>
      </c>
      <c r="E105" s="26" t="s">
        <v>27</v>
      </c>
      <c r="F105" s="116" t="s">
        <v>18</v>
      </c>
      <c r="G105" s="117" t="s">
        <v>18</v>
      </c>
      <c r="H105" s="89"/>
      <c r="I105" s="112">
        <v>2</v>
      </c>
      <c r="J105" s="28" t="s">
        <v>82</v>
      </c>
      <c r="K105" s="16" t="s">
        <v>20</v>
      </c>
      <c r="L105" s="16" t="s">
        <v>76</v>
      </c>
      <c r="M105" s="89">
        <v>45839</v>
      </c>
      <c r="N105" s="69"/>
      <c r="O105" s="26" t="s">
        <v>19</v>
      </c>
      <c r="P105" s="91"/>
      <c r="Q105" s="112">
        <v>2</v>
      </c>
      <c r="R105" s="28" t="s">
        <v>82</v>
      </c>
      <c r="S105" s="16" t="s">
        <v>20</v>
      </c>
      <c r="T105" s="16" t="s">
        <v>76</v>
      </c>
      <c r="U105" s="89">
        <v>45839</v>
      </c>
      <c r="V105" s="71"/>
      <c r="W105" s="62" t="str" cm="1">
        <f t="array" ref="W105">IF(SUM(LEN(B105:V105))=0,"",IF(OR(OR(ISBLANK(F105),SUM(LEN(C105),LEN(D105))=0),AND(NOT(E105="Unknown"),ISBLANK(J105)),AND(NOT(O105="Unknown"),ISBLANK(R105))),"Missing Information", INDEX(Table15[Entire Service Line Classification], MATCH(SUMIFS(Table15[Unique ID],Table15[System-Owned Portion],E105,Table15[If Material Anything Other than "Lead" in Column E,Was Material Ever Previously Lead?],G105,Table15[Customer-Owned Portion],O105),Table15[Unique ID],0),0)))</f>
        <v>Non-lead</v>
      </c>
    </row>
    <row r="106" spans="1:23" ht="30" x14ac:dyDescent="0.25">
      <c r="A106" s="2"/>
      <c r="B106" s="67" t="s">
        <v>305</v>
      </c>
      <c r="C106" s="17" t="s">
        <v>306</v>
      </c>
      <c r="D106" s="17"/>
      <c r="E106" s="26" t="s">
        <v>27</v>
      </c>
      <c r="F106" s="116" t="s">
        <v>18</v>
      </c>
      <c r="G106" s="117" t="s">
        <v>18</v>
      </c>
      <c r="H106" s="89"/>
      <c r="I106" s="112">
        <v>1</v>
      </c>
      <c r="J106" s="28" t="s">
        <v>29</v>
      </c>
      <c r="K106" s="16" t="s">
        <v>18</v>
      </c>
      <c r="L106" s="16" t="s">
        <v>75</v>
      </c>
      <c r="M106" s="89">
        <v>45951</v>
      </c>
      <c r="N106" s="69"/>
      <c r="O106" s="26" t="s">
        <v>19</v>
      </c>
      <c r="P106" s="91"/>
      <c r="Q106" s="112">
        <v>0.75</v>
      </c>
      <c r="R106" s="28" t="s">
        <v>82</v>
      </c>
      <c r="S106" s="16" t="s">
        <v>20</v>
      </c>
      <c r="T106" s="16" t="s">
        <v>76</v>
      </c>
      <c r="U106" s="89">
        <v>45951</v>
      </c>
      <c r="V106" s="71"/>
      <c r="W106" s="62" t="str" cm="1">
        <f t="array" ref="W106">IF(SUM(LEN(B106:V106))=0,"",IF(OR(OR(ISBLANK(F106),SUM(LEN(C106),LEN(D106))=0),AND(NOT(E106="Unknown"),ISBLANK(J106)),AND(NOT(O106="Unknown"),ISBLANK(R106))),"Missing Information", INDEX(Table15[Entire Service Line Classification], MATCH(SUMIFS(Table15[Unique ID],Table15[System-Owned Portion],E106,Table15[If Material Anything Other than "Lead" in Column E,Was Material Ever Previously Lead?],G106,Table15[Customer-Owned Portion],O106),Table15[Unique ID],0),0)))</f>
        <v>Non-lead</v>
      </c>
    </row>
    <row r="107" spans="1:23" ht="30" x14ac:dyDescent="0.25">
      <c r="A107" s="2"/>
      <c r="B107" s="67" t="s">
        <v>307</v>
      </c>
      <c r="C107" s="17" t="s">
        <v>308</v>
      </c>
      <c r="D107" s="17"/>
      <c r="E107" s="26" t="s">
        <v>27</v>
      </c>
      <c r="F107" s="116" t="s">
        <v>18</v>
      </c>
      <c r="G107" s="117" t="s">
        <v>18</v>
      </c>
      <c r="H107" s="89"/>
      <c r="I107" s="112">
        <v>0.75</v>
      </c>
      <c r="J107" s="28" t="s">
        <v>82</v>
      </c>
      <c r="K107" s="16" t="s">
        <v>20</v>
      </c>
      <c r="L107" s="16" t="s">
        <v>76</v>
      </c>
      <c r="M107" s="89">
        <v>45839</v>
      </c>
      <c r="N107" s="69"/>
      <c r="O107" s="26" t="s">
        <v>19</v>
      </c>
      <c r="P107" s="91"/>
      <c r="Q107" s="112">
        <v>0.75</v>
      </c>
      <c r="R107" s="28" t="s">
        <v>82</v>
      </c>
      <c r="S107" s="16" t="s">
        <v>20</v>
      </c>
      <c r="T107" s="16" t="s">
        <v>76</v>
      </c>
      <c r="U107" s="89">
        <v>45839</v>
      </c>
      <c r="V107" s="71"/>
      <c r="W107" s="62" t="str" cm="1">
        <f t="array" ref="W107">IF(SUM(LEN(B107:V107))=0,"",IF(OR(OR(ISBLANK(F107),SUM(LEN(C107),LEN(D107))=0),AND(NOT(E107="Unknown"),ISBLANK(J107)),AND(NOT(O107="Unknown"),ISBLANK(R107))),"Missing Information", INDEX(Table15[Entire Service Line Classification], MATCH(SUMIFS(Table15[Unique ID],Table15[System-Owned Portion],E107,Table15[If Material Anything Other than "Lead" in Column E,Was Material Ever Previously Lead?],G107,Table15[Customer-Owned Portion],O107),Table15[Unique ID],0),0)))</f>
        <v>Non-lead</v>
      </c>
    </row>
    <row r="108" spans="1:23" ht="30" x14ac:dyDescent="0.25">
      <c r="A108" s="2"/>
      <c r="B108" s="67" t="s">
        <v>309</v>
      </c>
      <c r="C108" s="17" t="s">
        <v>310</v>
      </c>
      <c r="D108" s="17"/>
      <c r="E108" s="26" t="s">
        <v>27</v>
      </c>
      <c r="F108" s="116" t="s">
        <v>18</v>
      </c>
      <c r="G108" s="117" t="s">
        <v>18</v>
      </c>
      <c r="H108" s="89"/>
      <c r="I108" s="112">
        <v>1</v>
      </c>
      <c r="J108" s="28" t="s">
        <v>29</v>
      </c>
      <c r="K108" s="16" t="s">
        <v>18</v>
      </c>
      <c r="L108" s="16" t="s">
        <v>75</v>
      </c>
      <c r="M108" s="89">
        <v>45946</v>
      </c>
      <c r="N108" s="69"/>
      <c r="O108" s="26" t="s">
        <v>19</v>
      </c>
      <c r="P108" s="91"/>
      <c r="Q108" s="112">
        <v>0.75</v>
      </c>
      <c r="R108" s="28" t="s">
        <v>29</v>
      </c>
      <c r="S108" s="16" t="s">
        <v>18</v>
      </c>
      <c r="T108" s="16" t="s">
        <v>75</v>
      </c>
      <c r="U108" s="89">
        <v>45946</v>
      </c>
      <c r="V108" s="71"/>
      <c r="W108" s="62" t="str" cm="1">
        <f t="array" ref="W108">IF(SUM(LEN(B108:V108))=0,"",IF(OR(OR(ISBLANK(F108),SUM(LEN(C108),LEN(D108))=0),AND(NOT(E108="Unknown"),ISBLANK(J108)),AND(NOT(O108="Unknown"),ISBLANK(R108))),"Missing Information", INDEX(Table15[Entire Service Line Classification], MATCH(SUMIFS(Table15[Unique ID],Table15[System-Owned Portion],E108,Table15[If Material Anything Other than "Lead" in Column E,Was Material Ever Previously Lead?],G108,Table15[Customer-Owned Portion],O108),Table15[Unique ID],0),0)))</f>
        <v>Non-lead</v>
      </c>
    </row>
    <row r="109" spans="1:23" ht="30" x14ac:dyDescent="0.25">
      <c r="A109" s="2"/>
      <c r="B109" s="67" t="s">
        <v>311</v>
      </c>
      <c r="C109" s="17" t="s">
        <v>312</v>
      </c>
      <c r="D109" s="17"/>
      <c r="E109" s="26" t="s">
        <v>27</v>
      </c>
      <c r="F109" s="25" t="s">
        <v>173</v>
      </c>
      <c r="G109" s="28" t="s">
        <v>173</v>
      </c>
      <c r="H109" s="89">
        <v>31778</v>
      </c>
      <c r="I109" s="112">
        <v>0.75</v>
      </c>
      <c r="J109" s="28" t="s">
        <v>29</v>
      </c>
      <c r="K109" s="16" t="s">
        <v>18</v>
      </c>
      <c r="L109" s="16" t="s">
        <v>74</v>
      </c>
      <c r="M109" s="89">
        <v>45149</v>
      </c>
      <c r="N109" s="69"/>
      <c r="O109" s="26" t="s">
        <v>36</v>
      </c>
      <c r="P109" s="91">
        <v>31778</v>
      </c>
      <c r="Q109" s="112">
        <v>0.75</v>
      </c>
      <c r="R109" s="28" t="s">
        <v>87</v>
      </c>
      <c r="S109" s="16" t="s">
        <v>18</v>
      </c>
      <c r="T109" s="16"/>
      <c r="U109" s="89"/>
      <c r="V109" s="71"/>
      <c r="W109" s="62" t="str" cm="1">
        <f t="array" ref="W109">IF(SUM(LEN(B109:V109))=0,"",IF(OR(OR(ISBLANK(F109),SUM(LEN(C109),LEN(D109))=0),AND(NOT(E109="Unknown"),ISBLANK(J109)),AND(NOT(O109="Unknown"),ISBLANK(R109))),"Missing Information", INDEX(Table15[Entire Service Line Classification], MATCH(SUMIFS(Table15[Unique ID],Table15[System-Owned Portion],E109,Table15[If Material Anything Other than "Lead" in Column E,Was Material Ever Previously Lead?],G109,Table15[Customer-Owned Portion],O109),Table15[Unique ID],0),0)))</f>
        <v>Non-lead</v>
      </c>
    </row>
    <row r="110" spans="1:23" ht="30" x14ac:dyDescent="0.25">
      <c r="A110" s="2"/>
      <c r="B110" s="67" t="s">
        <v>313</v>
      </c>
      <c r="C110" s="17" t="s">
        <v>314</v>
      </c>
      <c r="D110" s="17"/>
      <c r="E110" s="119" t="s">
        <v>27</v>
      </c>
      <c r="F110" s="116" t="s">
        <v>18</v>
      </c>
      <c r="G110" s="28" t="s">
        <v>173</v>
      </c>
      <c r="H110" s="89">
        <v>32509</v>
      </c>
      <c r="I110" s="112">
        <v>0.75</v>
      </c>
      <c r="J110" s="28" t="s">
        <v>87</v>
      </c>
      <c r="K110" s="16" t="s">
        <v>18</v>
      </c>
      <c r="L110" s="16"/>
      <c r="M110" s="89"/>
      <c r="N110" s="69"/>
      <c r="O110" s="26" t="s">
        <v>36</v>
      </c>
      <c r="P110" s="91">
        <v>32509</v>
      </c>
      <c r="Q110" s="112">
        <v>0.75</v>
      </c>
      <c r="R110" s="28" t="s">
        <v>87</v>
      </c>
      <c r="S110" s="16" t="s">
        <v>18</v>
      </c>
      <c r="T110" s="16"/>
      <c r="U110" s="89"/>
      <c r="V110" s="71"/>
      <c r="W110" s="62" t="str" cm="1">
        <f t="array" ref="W110">IF(SUM(LEN(B110:V110))=0,"",IF(OR(OR(ISBLANK(F110),SUM(LEN(C110),LEN(D110))=0),AND(NOT(E110="Unknown"),ISBLANK(J110)),AND(NOT(O110="Unknown"),ISBLANK(R110))),"Missing Information", INDEX(Table15[Entire Service Line Classification], MATCH(SUMIFS(Table15[Unique ID],Table15[System-Owned Portion],E110,Table15[If Material Anything Other than "Lead" in Column E,Was Material Ever Previously Lead?],G110,Table15[Customer-Owned Portion],O110),Table15[Unique ID],0),0)))</f>
        <v>Non-lead</v>
      </c>
    </row>
    <row r="111" spans="1:23" ht="30" x14ac:dyDescent="0.25">
      <c r="A111" s="2"/>
      <c r="B111" s="67" t="s">
        <v>315</v>
      </c>
      <c r="C111" s="17" t="s">
        <v>316</v>
      </c>
      <c r="D111" s="17"/>
      <c r="E111" s="26" t="s">
        <v>27</v>
      </c>
      <c r="F111" s="116" t="s">
        <v>18</v>
      </c>
      <c r="G111" s="117" t="s">
        <v>18</v>
      </c>
      <c r="H111" s="89"/>
      <c r="I111" s="112">
        <v>0.75</v>
      </c>
      <c r="J111" s="28" t="s">
        <v>82</v>
      </c>
      <c r="K111" s="16" t="s">
        <v>20</v>
      </c>
      <c r="L111" s="16" t="s">
        <v>76</v>
      </c>
      <c r="M111" s="89">
        <v>45839</v>
      </c>
      <c r="N111" s="69"/>
      <c r="O111" s="26" t="s">
        <v>19</v>
      </c>
      <c r="P111" s="91"/>
      <c r="Q111" s="112">
        <v>0.75</v>
      </c>
      <c r="R111" s="28" t="s">
        <v>82</v>
      </c>
      <c r="S111" s="16" t="s">
        <v>20</v>
      </c>
      <c r="T111" s="16" t="s">
        <v>76</v>
      </c>
      <c r="U111" s="89">
        <v>45839</v>
      </c>
      <c r="V111" s="71"/>
      <c r="W111" s="62" t="str" cm="1">
        <f t="array" ref="W111">IF(SUM(LEN(B111:V111))=0,"",IF(OR(OR(ISBLANK(F111),SUM(LEN(C111),LEN(D111))=0),AND(NOT(E111="Unknown"),ISBLANK(J111)),AND(NOT(O111="Unknown"),ISBLANK(R111))),"Missing Information", INDEX(Table15[Entire Service Line Classification], MATCH(SUMIFS(Table15[Unique ID],Table15[System-Owned Portion],E111,Table15[If Material Anything Other than "Lead" in Column E,Was Material Ever Previously Lead?],G111,Table15[Customer-Owned Portion],O111),Table15[Unique ID],0),0)))</f>
        <v>Non-lead</v>
      </c>
    </row>
    <row r="112" spans="1:23" ht="30" x14ac:dyDescent="0.25">
      <c r="A112" s="2"/>
      <c r="B112" s="67" t="s">
        <v>317</v>
      </c>
      <c r="C112" s="17" t="s">
        <v>318</v>
      </c>
      <c r="D112" s="17"/>
      <c r="E112" s="26" t="s">
        <v>27</v>
      </c>
      <c r="F112" s="116" t="s">
        <v>18</v>
      </c>
      <c r="G112" s="117" t="s">
        <v>18</v>
      </c>
      <c r="H112" s="89"/>
      <c r="I112" s="112">
        <v>1</v>
      </c>
      <c r="J112" s="28" t="s">
        <v>29</v>
      </c>
      <c r="K112" s="16" t="s">
        <v>18</v>
      </c>
      <c r="L112" s="16" t="s">
        <v>75</v>
      </c>
      <c r="M112" s="89">
        <v>45953</v>
      </c>
      <c r="N112" s="69"/>
      <c r="O112" s="26" t="s">
        <v>19</v>
      </c>
      <c r="P112" s="91"/>
      <c r="Q112" s="112">
        <v>0.75</v>
      </c>
      <c r="R112" s="28" t="s">
        <v>29</v>
      </c>
      <c r="S112" s="16" t="s">
        <v>18</v>
      </c>
      <c r="T112" s="16" t="s">
        <v>74</v>
      </c>
      <c r="U112" s="89">
        <v>45953</v>
      </c>
      <c r="V112" s="71"/>
      <c r="W112" s="62" t="str" cm="1">
        <f t="array" ref="W112">IF(SUM(LEN(B112:V112))=0,"",IF(OR(OR(ISBLANK(F112),SUM(LEN(C112),LEN(D112))=0),AND(NOT(E112="Unknown"),ISBLANK(J112)),AND(NOT(O112="Unknown"),ISBLANK(R112))),"Missing Information", INDEX(Table15[Entire Service Line Classification], MATCH(SUMIFS(Table15[Unique ID],Table15[System-Owned Portion],E112,Table15[If Material Anything Other than "Lead" in Column E,Was Material Ever Previously Lead?],G112,Table15[Customer-Owned Portion],O112),Table15[Unique ID],0),0)))</f>
        <v>Non-lead</v>
      </c>
    </row>
    <row r="113" spans="1:23" ht="30" x14ac:dyDescent="0.25">
      <c r="A113" s="2"/>
      <c r="B113" s="67" t="s">
        <v>319</v>
      </c>
      <c r="C113" s="17" t="s">
        <v>320</v>
      </c>
      <c r="D113" s="17"/>
      <c r="E113" s="26" t="s">
        <v>27</v>
      </c>
      <c r="F113" s="116" t="s">
        <v>18</v>
      </c>
      <c r="G113" s="117" t="s">
        <v>18</v>
      </c>
      <c r="H113" s="89"/>
      <c r="I113" s="112">
        <v>1</v>
      </c>
      <c r="J113" s="28" t="s">
        <v>29</v>
      </c>
      <c r="K113" s="16" t="s">
        <v>18</v>
      </c>
      <c r="L113" s="16"/>
      <c r="M113" s="89">
        <v>45561</v>
      </c>
      <c r="N113" s="69" t="s">
        <v>116</v>
      </c>
      <c r="O113" s="26" t="s">
        <v>19</v>
      </c>
      <c r="P113" s="91"/>
      <c r="Q113" s="112">
        <v>0.75</v>
      </c>
      <c r="R113" s="28" t="s">
        <v>82</v>
      </c>
      <c r="S113" s="117" t="s">
        <v>20</v>
      </c>
      <c r="T113" s="16" t="s">
        <v>76</v>
      </c>
      <c r="U113" s="89">
        <v>45561</v>
      </c>
      <c r="V113" s="71"/>
      <c r="W113" s="62" t="str" cm="1">
        <f t="array" ref="W113">IF(SUM(LEN(B113:V113))=0,"",IF(OR(OR(ISBLANK(F113),SUM(LEN(C113),LEN(D113))=0),AND(NOT(E113="Unknown"),ISBLANK(J113)),AND(NOT(O113="Unknown"),ISBLANK(R113))),"Missing Information", INDEX(Table15[Entire Service Line Classification], MATCH(SUMIFS(Table15[Unique ID],Table15[System-Owned Portion],E113,Table15[If Material Anything Other than "Lead" in Column E,Was Material Ever Previously Lead?],G113,Table15[Customer-Owned Portion],O113),Table15[Unique ID],0),0)))</f>
        <v>Non-lead</v>
      </c>
    </row>
    <row r="114" spans="1:23" ht="30" x14ac:dyDescent="0.25">
      <c r="A114" s="2"/>
      <c r="B114" s="67" t="s">
        <v>322</v>
      </c>
      <c r="C114" s="17" t="s">
        <v>323</v>
      </c>
      <c r="D114" s="17"/>
      <c r="E114" s="26" t="s">
        <v>27</v>
      </c>
      <c r="F114" s="116" t="s">
        <v>18</v>
      </c>
      <c r="G114" s="117" t="s">
        <v>18</v>
      </c>
      <c r="H114" s="89"/>
      <c r="I114" s="112">
        <v>0.75</v>
      </c>
      <c r="J114" s="28" t="s">
        <v>82</v>
      </c>
      <c r="K114" s="16" t="s">
        <v>20</v>
      </c>
      <c r="L114" s="16" t="s">
        <v>76</v>
      </c>
      <c r="M114" s="89">
        <v>45839</v>
      </c>
      <c r="N114" s="69"/>
      <c r="O114" s="26" t="s">
        <v>19</v>
      </c>
      <c r="P114" s="91"/>
      <c r="Q114" s="112">
        <v>0.75</v>
      </c>
      <c r="R114" s="28" t="s">
        <v>82</v>
      </c>
      <c r="S114" s="16" t="s">
        <v>20</v>
      </c>
      <c r="T114" s="16" t="s">
        <v>76</v>
      </c>
      <c r="U114" s="89">
        <v>45839</v>
      </c>
      <c r="V114" s="71"/>
      <c r="W114" s="62" t="str" cm="1">
        <f t="array" ref="W114">IF(SUM(LEN(B114:V114))=0,"",IF(OR(OR(ISBLANK(F114),SUM(LEN(C114),LEN(D114))=0),AND(NOT(E114="Unknown"),ISBLANK(J114)),AND(NOT(O114="Unknown"),ISBLANK(R114))),"Missing Information", INDEX(Table15[Entire Service Line Classification], MATCH(SUMIFS(Table15[Unique ID],Table15[System-Owned Portion],E114,Table15[If Material Anything Other than "Lead" in Column E,Was Material Ever Previously Lead?],G114,Table15[Customer-Owned Portion],O114),Table15[Unique ID],0),0)))</f>
        <v>Non-lead</v>
      </c>
    </row>
    <row r="115" spans="1:23" ht="30" x14ac:dyDescent="0.25">
      <c r="A115" s="2"/>
      <c r="B115" s="67" t="s">
        <v>324</v>
      </c>
      <c r="C115" s="17" t="s">
        <v>325</v>
      </c>
      <c r="D115" s="17"/>
      <c r="E115" s="26" t="s">
        <v>27</v>
      </c>
      <c r="F115" s="116" t="s">
        <v>18</v>
      </c>
      <c r="G115" s="117" t="s">
        <v>18</v>
      </c>
      <c r="H115" s="89"/>
      <c r="I115" s="112">
        <v>1</v>
      </c>
      <c r="J115" s="28" t="s">
        <v>29</v>
      </c>
      <c r="K115" s="16" t="s">
        <v>18</v>
      </c>
      <c r="L115" s="16" t="s">
        <v>75</v>
      </c>
      <c r="M115" s="89">
        <v>45947</v>
      </c>
      <c r="N115" s="69"/>
      <c r="O115" s="26" t="s">
        <v>19</v>
      </c>
      <c r="P115" s="91"/>
      <c r="Q115" s="112">
        <v>0.75</v>
      </c>
      <c r="R115" s="28" t="s">
        <v>29</v>
      </c>
      <c r="S115" s="16" t="s">
        <v>18</v>
      </c>
      <c r="T115" s="16" t="s">
        <v>74</v>
      </c>
      <c r="U115" s="89">
        <v>45947</v>
      </c>
      <c r="V115" s="71"/>
      <c r="W115" s="62" t="str" cm="1">
        <f t="array" ref="W115">IF(SUM(LEN(B115:V115))=0,"",IF(OR(OR(ISBLANK(F115),SUM(LEN(C115),LEN(D115))=0),AND(NOT(E115="Unknown"),ISBLANK(J115)),AND(NOT(O115="Unknown"),ISBLANK(R115))),"Missing Information", INDEX(Table15[Entire Service Line Classification], MATCH(SUMIFS(Table15[Unique ID],Table15[System-Owned Portion],E115,Table15[If Material Anything Other than "Lead" in Column E,Was Material Ever Previously Lead?],G115,Table15[Customer-Owned Portion],O115),Table15[Unique ID],0),0)))</f>
        <v>Non-lead</v>
      </c>
    </row>
    <row r="116" spans="1:23" ht="30" x14ac:dyDescent="0.25">
      <c r="A116" s="2"/>
      <c r="B116" s="67" t="s">
        <v>326</v>
      </c>
      <c r="C116" s="17" t="s">
        <v>327</v>
      </c>
      <c r="D116" s="17"/>
      <c r="E116" s="26" t="s">
        <v>27</v>
      </c>
      <c r="F116" s="116" t="s">
        <v>18</v>
      </c>
      <c r="G116" s="117" t="s">
        <v>18</v>
      </c>
      <c r="H116" s="89"/>
      <c r="I116" s="112">
        <v>0.75</v>
      </c>
      <c r="J116" s="28" t="s">
        <v>82</v>
      </c>
      <c r="K116" s="16" t="s">
        <v>20</v>
      </c>
      <c r="L116" s="16" t="s">
        <v>76</v>
      </c>
      <c r="M116" s="89">
        <v>45839</v>
      </c>
      <c r="N116" s="69"/>
      <c r="O116" s="26" t="s">
        <v>26</v>
      </c>
      <c r="P116" s="91"/>
      <c r="Q116" s="112">
        <v>0.75</v>
      </c>
      <c r="R116" s="28" t="s">
        <v>82</v>
      </c>
      <c r="S116" s="16" t="s">
        <v>20</v>
      </c>
      <c r="T116" s="16" t="s">
        <v>76</v>
      </c>
      <c r="U116" s="89">
        <v>45839</v>
      </c>
      <c r="V116" s="71"/>
      <c r="W116" s="62" t="str" cm="1">
        <f t="array" ref="W116">IF(SUM(LEN(B116:V116))=0,"",IF(OR(OR(ISBLANK(F116),SUM(LEN(C116),LEN(D116))=0),AND(NOT(E116="Unknown"),ISBLANK(J116)),AND(NOT(O116="Unknown"),ISBLANK(R116))),"Missing Information", INDEX(Table15[Entire Service Line Classification], MATCH(SUMIFS(Table15[Unique ID],Table15[System-Owned Portion],E116,Table15[If Material Anything Other than "Lead" in Column E,Was Material Ever Previously Lead?],G116,Table15[Customer-Owned Portion],O116),Table15[Unique ID],0),0)))</f>
        <v>Non-lead</v>
      </c>
    </row>
    <row r="117" spans="1:23" ht="30" x14ac:dyDescent="0.25">
      <c r="A117" s="2"/>
      <c r="B117" s="67" t="s">
        <v>328</v>
      </c>
      <c r="C117" s="17" t="s">
        <v>329</v>
      </c>
      <c r="D117" s="17"/>
      <c r="E117" s="26" t="s">
        <v>27</v>
      </c>
      <c r="F117" s="116" t="s">
        <v>18</v>
      </c>
      <c r="G117" s="117" t="s">
        <v>18</v>
      </c>
      <c r="H117" s="89"/>
      <c r="I117" s="112">
        <v>0.75</v>
      </c>
      <c r="J117" s="28" t="s">
        <v>29</v>
      </c>
      <c r="K117" s="16" t="s">
        <v>18</v>
      </c>
      <c r="L117" s="16" t="s">
        <v>74</v>
      </c>
      <c r="M117" s="89">
        <v>45488</v>
      </c>
      <c r="N117" s="69"/>
      <c r="O117" s="26" t="s">
        <v>36</v>
      </c>
      <c r="P117" s="91"/>
      <c r="Q117" s="112">
        <v>0.75</v>
      </c>
      <c r="R117" s="28" t="s">
        <v>108</v>
      </c>
      <c r="S117" s="16" t="s">
        <v>20</v>
      </c>
      <c r="T117" s="16" t="s">
        <v>30</v>
      </c>
      <c r="U117" s="89">
        <v>45616</v>
      </c>
      <c r="V117" s="71" t="s">
        <v>2747</v>
      </c>
      <c r="W117" s="62" t="str" cm="1">
        <f t="array" ref="W117">IF(SUM(LEN(B117:V117))=0,"",IF(OR(OR(ISBLANK(F117),SUM(LEN(C117),LEN(D117))=0),AND(NOT(E117="Unknown"),ISBLANK(J117)),AND(NOT(O117="Unknown"),ISBLANK(R117))),"Missing Information", INDEX(Table15[Entire Service Line Classification], MATCH(SUMIFS(Table15[Unique ID],Table15[System-Owned Portion],E117,Table15[If Material Anything Other than "Lead" in Column E,Was Material Ever Previously Lead?],G117,Table15[Customer-Owned Portion],O117),Table15[Unique ID],0),0)))</f>
        <v>Non-lead</v>
      </c>
    </row>
    <row r="118" spans="1:23" ht="30" x14ac:dyDescent="0.25">
      <c r="A118" s="2"/>
      <c r="B118" s="67" t="s">
        <v>330</v>
      </c>
      <c r="C118" s="17" t="s">
        <v>331</v>
      </c>
      <c r="D118" s="17"/>
      <c r="E118" s="26" t="s">
        <v>27</v>
      </c>
      <c r="F118" s="116" t="s">
        <v>18</v>
      </c>
      <c r="G118" s="117" t="s">
        <v>18</v>
      </c>
      <c r="H118" s="89"/>
      <c r="I118" s="112">
        <v>0.75</v>
      </c>
      <c r="J118" s="28" t="s">
        <v>82</v>
      </c>
      <c r="K118" s="16" t="s">
        <v>20</v>
      </c>
      <c r="L118" s="16" t="s">
        <v>76</v>
      </c>
      <c r="M118" s="89">
        <v>45839</v>
      </c>
      <c r="N118" s="69"/>
      <c r="O118" s="26" t="s">
        <v>19</v>
      </c>
      <c r="P118" s="91"/>
      <c r="Q118" s="112">
        <v>0.75</v>
      </c>
      <c r="R118" s="28" t="s">
        <v>82</v>
      </c>
      <c r="S118" s="16" t="s">
        <v>20</v>
      </c>
      <c r="T118" s="16" t="s">
        <v>76</v>
      </c>
      <c r="U118" s="89">
        <v>45839</v>
      </c>
      <c r="V118" s="71"/>
      <c r="W118" s="62" t="str" cm="1">
        <f t="array" ref="W118">IF(SUM(LEN(B118:V118))=0,"",IF(OR(OR(ISBLANK(F118),SUM(LEN(C118),LEN(D118))=0),AND(NOT(E118="Unknown"),ISBLANK(J118)),AND(NOT(O118="Unknown"),ISBLANK(R118))),"Missing Information", INDEX(Table15[Entire Service Line Classification], MATCH(SUMIFS(Table15[Unique ID],Table15[System-Owned Portion],E118,Table15[If Material Anything Other than "Lead" in Column E,Was Material Ever Previously Lead?],G118,Table15[Customer-Owned Portion],O118),Table15[Unique ID],0),0)))</f>
        <v>Non-lead</v>
      </c>
    </row>
    <row r="119" spans="1:23" ht="30" x14ac:dyDescent="0.25">
      <c r="A119" s="2"/>
      <c r="B119" s="67" t="s">
        <v>332</v>
      </c>
      <c r="C119" s="17" t="s">
        <v>333</v>
      </c>
      <c r="D119" s="17"/>
      <c r="E119" s="26" t="s">
        <v>19</v>
      </c>
      <c r="F119" s="25" t="s">
        <v>173</v>
      </c>
      <c r="G119" s="28" t="s">
        <v>173</v>
      </c>
      <c r="H119" s="89">
        <v>33065</v>
      </c>
      <c r="I119" s="112">
        <v>2</v>
      </c>
      <c r="J119" s="28" t="s">
        <v>87</v>
      </c>
      <c r="K119" s="16" t="s">
        <v>18</v>
      </c>
      <c r="L119" s="16"/>
      <c r="M119" s="89">
        <v>33065</v>
      </c>
      <c r="N119" s="69"/>
      <c r="O119" s="119" t="s">
        <v>19</v>
      </c>
      <c r="P119" s="91"/>
      <c r="Q119" s="112">
        <v>2</v>
      </c>
      <c r="R119" s="117" t="s">
        <v>87</v>
      </c>
      <c r="S119" s="16" t="s">
        <v>18</v>
      </c>
      <c r="T119" s="16"/>
      <c r="U119" s="89"/>
      <c r="V119" s="71"/>
      <c r="W119" s="62" t="str" cm="1">
        <f t="array" ref="W119">IF(SUM(LEN(B119:V119))=0,"",IF(OR(OR(ISBLANK(F119),SUM(LEN(C119),LEN(D119))=0),AND(NOT(E119="Unknown"),ISBLANK(J119)),AND(NOT(O119="Unknown"),ISBLANK(R119))),"Missing Information", INDEX(Table15[Entire Service Line Classification], MATCH(SUMIFS(Table15[Unique ID],Table15[System-Owned Portion],E119,Table15[If Material Anything Other than "Lead" in Column E,Was Material Ever Previously Lead?],G119,Table15[Customer-Owned Portion],O119),Table15[Unique ID],0),0)))</f>
        <v>Non-lead</v>
      </c>
    </row>
    <row r="120" spans="1:23" ht="30" x14ac:dyDescent="0.25">
      <c r="A120" s="2"/>
      <c r="B120" s="67" t="s">
        <v>334</v>
      </c>
      <c r="C120" s="17" t="s">
        <v>335</v>
      </c>
      <c r="D120" s="17"/>
      <c r="E120" s="26" t="s">
        <v>27</v>
      </c>
      <c r="F120" s="116" t="s">
        <v>18</v>
      </c>
      <c r="G120" s="117" t="s">
        <v>18</v>
      </c>
      <c r="H120" s="89"/>
      <c r="I120" s="112">
        <v>1.5</v>
      </c>
      <c r="J120" s="28" t="s">
        <v>82</v>
      </c>
      <c r="K120" s="16" t="s">
        <v>20</v>
      </c>
      <c r="L120" s="16" t="s">
        <v>76</v>
      </c>
      <c r="M120" s="89">
        <v>45611</v>
      </c>
      <c r="N120" s="69"/>
      <c r="O120" s="26" t="s">
        <v>19</v>
      </c>
      <c r="P120" s="91"/>
      <c r="Q120" s="112">
        <v>1.5</v>
      </c>
      <c r="R120" s="28" t="s">
        <v>82</v>
      </c>
      <c r="S120" s="16" t="s">
        <v>20</v>
      </c>
      <c r="T120" s="16" t="s">
        <v>76</v>
      </c>
      <c r="U120" s="89">
        <v>45611</v>
      </c>
      <c r="V120" s="71"/>
      <c r="W120" s="62" t="str" cm="1">
        <f t="array" ref="W120">IF(SUM(LEN(B120:V120))=0,"",IF(OR(OR(ISBLANK(F120),SUM(LEN(C120),LEN(D120))=0),AND(NOT(E120="Unknown"),ISBLANK(J120)),AND(NOT(O120="Unknown"),ISBLANK(R120))),"Missing Information", INDEX(Table15[Entire Service Line Classification], MATCH(SUMIFS(Table15[Unique ID],Table15[System-Owned Portion],E120,Table15[If Material Anything Other than "Lead" in Column E,Was Material Ever Previously Lead?],G120,Table15[Customer-Owned Portion],O120),Table15[Unique ID],0),0)))</f>
        <v>Non-lead</v>
      </c>
    </row>
    <row r="121" spans="1:23" ht="30" x14ac:dyDescent="0.25">
      <c r="A121" s="2"/>
      <c r="B121" s="67" t="s">
        <v>336</v>
      </c>
      <c r="C121" s="17" t="s">
        <v>335</v>
      </c>
      <c r="D121" s="17"/>
      <c r="E121" s="26" t="s">
        <v>27</v>
      </c>
      <c r="F121" s="116" t="s">
        <v>18</v>
      </c>
      <c r="G121" s="117" t="s">
        <v>18</v>
      </c>
      <c r="H121" s="89"/>
      <c r="I121" s="112">
        <v>1.5</v>
      </c>
      <c r="J121" s="28" t="s">
        <v>82</v>
      </c>
      <c r="K121" s="16" t="s">
        <v>20</v>
      </c>
      <c r="L121" s="16" t="s">
        <v>76</v>
      </c>
      <c r="M121" s="89">
        <v>45611</v>
      </c>
      <c r="N121" s="69"/>
      <c r="O121" s="26" t="s">
        <v>19</v>
      </c>
      <c r="P121" s="91"/>
      <c r="Q121" s="112">
        <v>1.5</v>
      </c>
      <c r="R121" s="28" t="s">
        <v>82</v>
      </c>
      <c r="S121" s="16" t="s">
        <v>20</v>
      </c>
      <c r="T121" s="16" t="s">
        <v>76</v>
      </c>
      <c r="U121" s="89">
        <v>45611</v>
      </c>
      <c r="V121" s="71"/>
      <c r="W121" s="62" t="str" cm="1">
        <f t="array" ref="W121">IF(SUM(LEN(B121:V121))=0,"",IF(OR(OR(ISBLANK(F121),SUM(LEN(C121),LEN(D121))=0),AND(NOT(E121="Unknown"),ISBLANK(J121)),AND(NOT(O121="Unknown"),ISBLANK(R121))),"Missing Information", INDEX(Table15[Entire Service Line Classification], MATCH(SUMIFS(Table15[Unique ID],Table15[System-Owned Portion],E121,Table15[If Material Anything Other than "Lead" in Column E,Was Material Ever Previously Lead?],G121,Table15[Customer-Owned Portion],O121),Table15[Unique ID],0),0)))</f>
        <v>Non-lead</v>
      </c>
    </row>
    <row r="122" spans="1:23" ht="30" x14ac:dyDescent="0.25">
      <c r="A122" s="2"/>
      <c r="B122" s="67" t="s">
        <v>337</v>
      </c>
      <c r="C122" s="17" t="s">
        <v>338</v>
      </c>
      <c r="D122" s="17"/>
      <c r="E122" s="26" t="s">
        <v>19</v>
      </c>
      <c r="F122" s="116" t="s">
        <v>18</v>
      </c>
      <c r="G122" s="28" t="s">
        <v>18</v>
      </c>
      <c r="H122" s="89">
        <v>34990</v>
      </c>
      <c r="I122" s="112">
        <v>1</v>
      </c>
      <c r="J122" s="28" t="s">
        <v>87</v>
      </c>
      <c r="K122" s="16" t="s">
        <v>18</v>
      </c>
      <c r="L122" s="16"/>
      <c r="M122" s="89"/>
      <c r="N122" s="69"/>
      <c r="O122" s="26" t="s">
        <v>36</v>
      </c>
      <c r="P122" s="91">
        <v>34990</v>
      </c>
      <c r="Q122" s="112">
        <v>1</v>
      </c>
      <c r="R122" s="28" t="s">
        <v>87</v>
      </c>
      <c r="S122" s="16" t="s">
        <v>18</v>
      </c>
      <c r="T122" s="16"/>
      <c r="U122" s="89"/>
      <c r="V122" s="71"/>
      <c r="W122" s="62" t="str" cm="1">
        <f t="array" ref="W122">IF(SUM(LEN(B122:V122))=0,"",IF(OR(OR(ISBLANK(F122),SUM(LEN(C122),LEN(D122))=0),AND(NOT(E122="Unknown"),ISBLANK(J122)),AND(NOT(O122="Unknown"),ISBLANK(R122))),"Missing Information", INDEX(Table15[Entire Service Line Classification], MATCH(SUMIFS(Table15[Unique ID],Table15[System-Owned Portion],E122,Table15[If Material Anything Other than "Lead" in Column E,Was Material Ever Previously Lead?],G122,Table15[Customer-Owned Portion],O122),Table15[Unique ID],0),0)))</f>
        <v>Non-lead</v>
      </c>
    </row>
    <row r="123" spans="1:23" ht="30" x14ac:dyDescent="0.25">
      <c r="A123" s="2"/>
      <c r="B123" s="67" t="s">
        <v>339</v>
      </c>
      <c r="C123" s="17" t="s">
        <v>340</v>
      </c>
      <c r="D123" s="17"/>
      <c r="E123" s="26" t="s">
        <v>19</v>
      </c>
      <c r="F123" s="25" t="s">
        <v>173</v>
      </c>
      <c r="G123" s="28" t="s">
        <v>173</v>
      </c>
      <c r="H123" s="89"/>
      <c r="I123" s="112">
        <v>0.75</v>
      </c>
      <c r="J123" s="28" t="s">
        <v>29</v>
      </c>
      <c r="K123" s="16" t="s">
        <v>18</v>
      </c>
      <c r="L123" s="16" t="s">
        <v>74</v>
      </c>
      <c r="M123" s="89">
        <v>41631</v>
      </c>
      <c r="N123" s="69"/>
      <c r="O123" s="26" t="s">
        <v>19</v>
      </c>
      <c r="P123" s="91"/>
      <c r="Q123" s="112">
        <v>0.75</v>
      </c>
      <c r="R123" s="28" t="s">
        <v>82</v>
      </c>
      <c r="S123" s="16" t="s">
        <v>20</v>
      </c>
      <c r="T123" s="16" t="s">
        <v>76</v>
      </c>
      <c r="U123" s="89">
        <v>45965</v>
      </c>
      <c r="V123" s="71"/>
      <c r="W123" s="62" t="str" cm="1">
        <f t="array" ref="W123">IF(SUM(LEN(B123:V123))=0,"",IF(OR(OR(ISBLANK(F123),SUM(LEN(C123),LEN(D123))=0),AND(NOT(E123="Unknown"),ISBLANK(J123)),AND(NOT(O123="Unknown"),ISBLANK(R123))),"Missing Information", INDEX(Table15[Entire Service Line Classification], MATCH(SUMIFS(Table15[Unique ID],Table15[System-Owned Portion],E123,Table15[If Material Anything Other than "Lead" in Column E,Was Material Ever Previously Lead?],G123,Table15[Customer-Owned Portion],O123),Table15[Unique ID],0),0)))</f>
        <v>Non-lead</v>
      </c>
    </row>
    <row r="124" spans="1:23" ht="30" x14ac:dyDescent="0.25">
      <c r="A124" s="2"/>
      <c r="B124" s="67" t="s">
        <v>341</v>
      </c>
      <c r="C124" s="17" t="s">
        <v>342</v>
      </c>
      <c r="D124" s="17"/>
      <c r="E124" s="26" t="s">
        <v>19</v>
      </c>
      <c r="F124" s="116" t="s">
        <v>18</v>
      </c>
      <c r="G124" s="28" t="s">
        <v>18</v>
      </c>
      <c r="H124" s="89">
        <v>34990</v>
      </c>
      <c r="I124" s="112">
        <v>1</v>
      </c>
      <c r="J124" s="28" t="s">
        <v>87</v>
      </c>
      <c r="K124" s="16" t="s">
        <v>18</v>
      </c>
      <c r="L124" s="16"/>
      <c r="M124" s="89"/>
      <c r="N124" s="69"/>
      <c r="O124" s="26" t="s">
        <v>36</v>
      </c>
      <c r="P124" s="91">
        <v>34990</v>
      </c>
      <c r="Q124" s="112">
        <v>1</v>
      </c>
      <c r="R124" s="28" t="s">
        <v>87</v>
      </c>
      <c r="S124" s="16" t="s">
        <v>18</v>
      </c>
      <c r="T124" s="16"/>
      <c r="U124" s="89"/>
      <c r="V124" s="71"/>
      <c r="W124" s="62" t="str" cm="1">
        <f t="array" ref="W124">IF(SUM(LEN(B124:V124))=0,"",IF(OR(OR(ISBLANK(F124),SUM(LEN(C124),LEN(D124))=0),AND(NOT(E124="Unknown"),ISBLANK(J124)),AND(NOT(O124="Unknown"),ISBLANK(R124))),"Missing Information", INDEX(Table15[Entire Service Line Classification], MATCH(SUMIFS(Table15[Unique ID],Table15[System-Owned Portion],E124,Table15[If Material Anything Other than "Lead" in Column E,Was Material Ever Previously Lead?],G124,Table15[Customer-Owned Portion],O124),Table15[Unique ID],0),0)))</f>
        <v>Non-lead</v>
      </c>
    </row>
    <row r="125" spans="1:23" ht="30" x14ac:dyDescent="0.25">
      <c r="A125" s="2"/>
      <c r="B125" s="67" t="s">
        <v>343</v>
      </c>
      <c r="C125" s="17" t="s">
        <v>344</v>
      </c>
      <c r="D125" s="17"/>
      <c r="E125" s="26" t="s">
        <v>27</v>
      </c>
      <c r="F125" s="116" t="s">
        <v>18</v>
      </c>
      <c r="G125" s="117" t="s">
        <v>18</v>
      </c>
      <c r="H125" s="89"/>
      <c r="I125" s="112">
        <v>0.75</v>
      </c>
      <c r="J125" s="28" t="s">
        <v>82</v>
      </c>
      <c r="K125" s="16" t="s">
        <v>20</v>
      </c>
      <c r="L125" s="16" t="s">
        <v>76</v>
      </c>
      <c r="M125" s="89">
        <v>45839</v>
      </c>
      <c r="N125" s="69"/>
      <c r="O125" s="26" t="s">
        <v>26</v>
      </c>
      <c r="P125" s="91"/>
      <c r="Q125" s="112">
        <v>0.75</v>
      </c>
      <c r="R125" s="28" t="s">
        <v>82</v>
      </c>
      <c r="S125" s="16" t="s">
        <v>20</v>
      </c>
      <c r="T125" s="16" t="s">
        <v>76</v>
      </c>
      <c r="U125" s="89">
        <v>45839</v>
      </c>
      <c r="V125" s="71"/>
      <c r="W125" s="62" t="str" cm="1">
        <f t="array" ref="W125">IF(SUM(LEN(B125:V125))=0,"",IF(OR(OR(ISBLANK(F125),SUM(LEN(C125),LEN(D125))=0),AND(NOT(E125="Unknown"),ISBLANK(J125)),AND(NOT(O125="Unknown"),ISBLANK(R125))),"Missing Information", INDEX(Table15[Entire Service Line Classification], MATCH(SUMIFS(Table15[Unique ID],Table15[System-Owned Portion],E125,Table15[If Material Anything Other than "Lead" in Column E,Was Material Ever Previously Lead?],G125,Table15[Customer-Owned Portion],O125),Table15[Unique ID],0),0)))</f>
        <v>Non-lead</v>
      </c>
    </row>
    <row r="126" spans="1:23" ht="30" x14ac:dyDescent="0.25">
      <c r="A126" s="2"/>
      <c r="B126" s="67" t="s">
        <v>345</v>
      </c>
      <c r="C126" s="17" t="s">
        <v>346</v>
      </c>
      <c r="D126" s="17"/>
      <c r="E126" s="26" t="s">
        <v>27</v>
      </c>
      <c r="F126" s="116" t="s">
        <v>18</v>
      </c>
      <c r="G126" s="117" t="s">
        <v>18</v>
      </c>
      <c r="H126" s="89"/>
      <c r="I126" s="112">
        <v>1</v>
      </c>
      <c r="J126" s="28" t="s">
        <v>29</v>
      </c>
      <c r="K126" s="16" t="s">
        <v>18</v>
      </c>
      <c r="L126" s="16" t="s">
        <v>75</v>
      </c>
      <c r="M126" s="89">
        <v>45946</v>
      </c>
      <c r="N126" s="69"/>
      <c r="O126" s="26" t="s">
        <v>19</v>
      </c>
      <c r="P126" s="91"/>
      <c r="Q126" s="112">
        <v>0.75</v>
      </c>
      <c r="R126" s="28" t="s">
        <v>29</v>
      </c>
      <c r="S126" s="16" t="s">
        <v>18</v>
      </c>
      <c r="T126" s="16" t="s">
        <v>75</v>
      </c>
      <c r="U126" s="89">
        <v>45946</v>
      </c>
      <c r="V126" s="71"/>
      <c r="W126" s="62" t="str" cm="1">
        <f t="array" ref="W126">IF(SUM(LEN(B126:V126))=0,"",IF(OR(OR(ISBLANK(F126),SUM(LEN(C126),LEN(D126))=0),AND(NOT(E126="Unknown"),ISBLANK(J126)),AND(NOT(O126="Unknown"),ISBLANK(R126))),"Missing Information", INDEX(Table15[Entire Service Line Classification], MATCH(SUMIFS(Table15[Unique ID],Table15[System-Owned Portion],E126,Table15[If Material Anything Other than "Lead" in Column E,Was Material Ever Previously Lead?],G126,Table15[Customer-Owned Portion],O126),Table15[Unique ID],0),0)))</f>
        <v>Non-lead</v>
      </c>
    </row>
    <row r="127" spans="1:23" ht="30" x14ac:dyDescent="0.25">
      <c r="A127" s="2"/>
      <c r="B127" s="67" t="s">
        <v>347</v>
      </c>
      <c r="C127" s="17" t="s">
        <v>348</v>
      </c>
      <c r="D127" s="17"/>
      <c r="E127" s="26" t="s">
        <v>27</v>
      </c>
      <c r="F127" s="116" t="s">
        <v>18</v>
      </c>
      <c r="G127" s="117" t="s">
        <v>18</v>
      </c>
      <c r="H127" s="89"/>
      <c r="I127" s="112">
        <v>0.75</v>
      </c>
      <c r="J127" s="28" t="s">
        <v>82</v>
      </c>
      <c r="K127" s="16" t="s">
        <v>20</v>
      </c>
      <c r="L127" s="16" t="s">
        <v>76</v>
      </c>
      <c r="M127" s="89">
        <v>45839</v>
      </c>
      <c r="N127" s="69"/>
      <c r="O127" s="26" t="s">
        <v>19</v>
      </c>
      <c r="P127" s="91"/>
      <c r="Q127" s="112">
        <v>0.75</v>
      </c>
      <c r="R127" s="28" t="s">
        <v>82</v>
      </c>
      <c r="S127" s="16" t="s">
        <v>20</v>
      </c>
      <c r="T127" s="16" t="s">
        <v>76</v>
      </c>
      <c r="U127" s="89">
        <v>45839</v>
      </c>
      <c r="V127" s="71"/>
      <c r="W127" s="62" t="str" cm="1">
        <f t="array" ref="W127">IF(SUM(LEN(B127:V127))=0,"",IF(OR(OR(ISBLANK(F127),SUM(LEN(C127),LEN(D127))=0),AND(NOT(E127="Unknown"),ISBLANK(J127)),AND(NOT(O127="Unknown"),ISBLANK(R127))),"Missing Information", INDEX(Table15[Entire Service Line Classification], MATCH(SUMIFS(Table15[Unique ID],Table15[System-Owned Portion],E127,Table15[If Material Anything Other than "Lead" in Column E,Was Material Ever Previously Lead?],G127,Table15[Customer-Owned Portion],O127),Table15[Unique ID],0),0)))</f>
        <v>Non-lead</v>
      </c>
    </row>
    <row r="128" spans="1:23" ht="30" x14ac:dyDescent="0.25">
      <c r="A128" s="2"/>
      <c r="B128" s="67" t="s">
        <v>349</v>
      </c>
      <c r="C128" s="17" t="s">
        <v>350</v>
      </c>
      <c r="D128" s="17"/>
      <c r="E128" s="26" t="s">
        <v>27</v>
      </c>
      <c r="F128" s="116" t="s">
        <v>18</v>
      </c>
      <c r="G128" s="117" t="s">
        <v>18</v>
      </c>
      <c r="H128" s="89"/>
      <c r="I128" s="112">
        <v>0.75</v>
      </c>
      <c r="J128" s="28" t="s">
        <v>82</v>
      </c>
      <c r="K128" s="16" t="s">
        <v>20</v>
      </c>
      <c r="L128" s="16" t="s">
        <v>76</v>
      </c>
      <c r="M128" s="89">
        <v>45839</v>
      </c>
      <c r="N128" s="69"/>
      <c r="O128" s="26" t="s">
        <v>19</v>
      </c>
      <c r="P128" s="91"/>
      <c r="Q128" s="112">
        <v>0.75</v>
      </c>
      <c r="R128" s="28" t="s">
        <v>82</v>
      </c>
      <c r="S128" s="16" t="s">
        <v>20</v>
      </c>
      <c r="T128" s="16" t="s">
        <v>76</v>
      </c>
      <c r="U128" s="89">
        <v>45839</v>
      </c>
      <c r="V128" s="71"/>
      <c r="W128" s="62" t="str" cm="1">
        <f t="array" ref="W128">IF(SUM(LEN(B128:V128))=0,"",IF(OR(OR(ISBLANK(F128),SUM(LEN(C128),LEN(D128))=0),AND(NOT(E128="Unknown"),ISBLANK(J128)),AND(NOT(O128="Unknown"),ISBLANK(R128))),"Missing Information", INDEX(Table15[Entire Service Line Classification], MATCH(SUMIFS(Table15[Unique ID],Table15[System-Owned Portion],E128,Table15[If Material Anything Other than "Lead" in Column E,Was Material Ever Previously Lead?],G128,Table15[Customer-Owned Portion],O128),Table15[Unique ID],0),0)))</f>
        <v>Non-lead</v>
      </c>
    </row>
    <row r="129" spans="1:23" ht="30" x14ac:dyDescent="0.25">
      <c r="A129" s="2"/>
      <c r="B129" s="67" t="s">
        <v>351</v>
      </c>
      <c r="C129" s="17" t="s">
        <v>352</v>
      </c>
      <c r="D129" s="17"/>
      <c r="E129" s="26" t="s">
        <v>19</v>
      </c>
      <c r="F129" s="116" t="s">
        <v>18</v>
      </c>
      <c r="G129" s="28" t="s">
        <v>18</v>
      </c>
      <c r="H129" s="89">
        <v>34990</v>
      </c>
      <c r="I129" s="112">
        <v>1</v>
      </c>
      <c r="J129" s="28" t="s">
        <v>87</v>
      </c>
      <c r="K129" s="16" t="s">
        <v>18</v>
      </c>
      <c r="L129" s="16"/>
      <c r="M129" s="89"/>
      <c r="N129" s="69"/>
      <c r="O129" s="26" t="s">
        <v>36</v>
      </c>
      <c r="P129" s="91">
        <v>34990</v>
      </c>
      <c r="Q129" s="112">
        <v>1</v>
      </c>
      <c r="R129" s="28" t="s">
        <v>87</v>
      </c>
      <c r="S129" s="16" t="s">
        <v>18</v>
      </c>
      <c r="T129" s="16"/>
      <c r="U129" s="89"/>
      <c r="V129" s="71"/>
      <c r="W129" s="62" t="str" cm="1">
        <f t="array" ref="W129">IF(SUM(LEN(B129:V129))=0,"",IF(OR(OR(ISBLANK(F129),SUM(LEN(C129),LEN(D129))=0),AND(NOT(E129="Unknown"),ISBLANK(J129)),AND(NOT(O129="Unknown"),ISBLANK(R129))),"Missing Information", INDEX(Table15[Entire Service Line Classification], MATCH(SUMIFS(Table15[Unique ID],Table15[System-Owned Portion],E129,Table15[If Material Anything Other than "Lead" in Column E,Was Material Ever Previously Lead?],G129,Table15[Customer-Owned Portion],O129),Table15[Unique ID],0),0)))</f>
        <v>Non-lead</v>
      </c>
    </row>
    <row r="130" spans="1:23" ht="30" x14ac:dyDescent="0.25">
      <c r="A130" s="2"/>
      <c r="B130" s="67" t="s">
        <v>353</v>
      </c>
      <c r="C130" s="17" t="s">
        <v>354</v>
      </c>
      <c r="D130" s="17"/>
      <c r="E130" s="26" t="s">
        <v>19</v>
      </c>
      <c r="F130" s="116" t="s">
        <v>18</v>
      </c>
      <c r="G130" s="28" t="s">
        <v>18</v>
      </c>
      <c r="H130" s="89">
        <v>34990</v>
      </c>
      <c r="I130" s="112">
        <v>1</v>
      </c>
      <c r="J130" s="28" t="s">
        <v>87</v>
      </c>
      <c r="K130" s="16" t="s">
        <v>18</v>
      </c>
      <c r="L130" s="16" t="s">
        <v>74</v>
      </c>
      <c r="M130" s="89">
        <v>44286</v>
      </c>
      <c r="N130" s="69"/>
      <c r="O130" s="26" t="s">
        <v>36</v>
      </c>
      <c r="P130" s="91">
        <v>34990</v>
      </c>
      <c r="Q130" s="112">
        <v>1</v>
      </c>
      <c r="R130" s="28" t="s">
        <v>87</v>
      </c>
      <c r="S130" s="16" t="s">
        <v>18</v>
      </c>
      <c r="T130" s="16"/>
      <c r="U130" s="89"/>
      <c r="V130" s="71"/>
      <c r="W130" s="62" t="str" cm="1">
        <f t="array" ref="W130">IF(SUM(LEN(B130:V130))=0,"",IF(OR(OR(ISBLANK(F130),SUM(LEN(C130),LEN(D130))=0),AND(NOT(E130="Unknown"),ISBLANK(J130)),AND(NOT(O130="Unknown"),ISBLANK(R130))),"Missing Information", INDEX(Table15[Entire Service Line Classification], MATCH(SUMIFS(Table15[Unique ID],Table15[System-Owned Portion],E130,Table15[If Material Anything Other than "Lead" in Column E,Was Material Ever Previously Lead?],G130,Table15[Customer-Owned Portion],O130),Table15[Unique ID],0),0)))</f>
        <v>Non-lead</v>
      </c>
    </row>
    <row r="131" spans="1:23" ht="30" x14ac:dyDescent="0.25">
      <c r="A131" s="2"/>
      <c r="B131" s="67" t="s">
        <v>355</v>
      </c>
      <c r="C131" s="17" t="s">
        <v>356</v>
      </c>
      <c r="D131" s="17"/>
      <c r="E131" s="26" t="s">
        <v>19</v>
      </c>
      <c r="F131" s="116" t="s">
        <v>18</v>
      </c>
      <c r="G131" s="28" t="s">
        <v>18</v>
      </c>
      <c r="H131" s="89">
        <v>34990</v>
      </c>
      <c r="I131" s="112">
        <v>1</v>
      </c>
      <c r="J131" s="28" t="s">
        <v>87</v>
      </c>
      <c r="K131" s="16" t="s">
        <v>18</v>
      </c>
      <c r="L131" s="16"/>
      <c r="M131" s="89"/>
      <c r="N131" s="69"/>
      <c r="O131" s="26" t="s">
        <v>36</v>
      </c>
      <c r="P131" s="91">
        <v>34990</v>
      </c>
      <c r="Q131" s="112">
        <v>1</v>
      </c>
      <c r="R131" s="28" t="s">
        <v>87</v>
      </c>
      <c r="S131" s="16" t="s">
        <v>18</v>
      </c>
      <c r="T131" s="16"/>
      <c r="U131" s="89"/>
      <c r="V131" s="71"/>
      <c r="W131" s="62" t="str" cm="1">
        <f t="array" ref="W131">IF(SUM(LEN(B131:V131))=0,"",IF(OR(OR(ISBLANK(F131),SUM(LEN(C131),LEN(D131))=0),AND(NOT(E131="Unknown"),ISBLANK(J131)),AND(NOT(O131="Unknown"),ISBLANK(R131))),"Missing Information", INDEX(Table15[Entire Service Line Classification], MATCH(SUMIFS(Table15[Unique ID],Table15[System-Owned Portion],E131,Table15[If Material Anything Other than "Lead" in Column E,Was Material Ever Previously Lead?],G131,Table15[Customer-Owned Portion],O131),Table15[Unique ID],0),0)))</f>
        <v>Non-lead</v>
      </c>
    </row>
    <row r="132" spans="1:23" ht="30" x14ac:dyDescent="0.25">
      <c r="A132" s="2"/>
      <c r="B132" s="67" t="s">
        <v>357</v>
      </c>
      <c r="C132" s="17" t="s">
        <v>358</v>
      </c>
      <c r="D132" s="17"/>
      <c r="E132" s="26" t="s">
        <v>27</v>
      </c>
      <c r="F132" s="116" t="s">
        <v>18</v>
      </c>
      <c r="G132" s="117" t="s">
        <v>18</v>
      </c>
      <c r="H132" s="89"/>
      <c r="I132" s="112">
        <v>1.5</v>
      </c>
      <c r="J132" s="28" t="s">
        <v>82</v>
      </c>
      <c r="K132" s="16" t="s">
        <v>20</v>
      </c>
      <c r="L132" s="16" t="s">
        <v>76</v>
      </c>
      <c r="M132" s="89">
        <v>45616</v>
      </c>
      <c r="N132" s="69"/>
      <c r="O132" s="26" t="s">
        <v>19</v>
      </c>
      <c r="P132" s="91"/>
      <c r="Q132" s="112">
        <v>1.5</v>
      </c>
      <c r="R132" s="28" t="s">
        <v>82</v>
      </c>
      <c r="S132" s="16" t="s">
        <v>20</v>
      </c>
      <c r="T132" s="16" t="s">
        <v>76</v>
      </c>
      <c r="U132" s="89">
        <v>45616</v>
      </c>
      <c r="V132" s="71"/>
      <c r="W132" s="62" t="str" cm="1">
        <f t="array" ref="W132">IF(SUM(LEN(B132:V132))=0,"",IF(OR(OR(ISBLANK(F132),SUM(LEN(C132),LEN(D132))=0),AND(NOT(E132="Unknown"),ISBLANK(J132)),AND(NOT(O132="Unknown"),ISBLANK(R132))),"Missing Information", INDEX(Table15[Entire Service Line Classification], MATCH(SUMIFS(Table15[Unique ID],Table15[System-Owned Portion],E132,Table15[If Material Anything Other than "Lead" in Column E,Was Material Ever Previously Lead?],G132,Table15[Customer-Owned Portion],O132),Table15[Unique ID],0),0)))</f>
        <v>Non-lead</v>
      </c>
    </row>
    <row r="133" spans="1:23" ht="30" x14ac:dyDescent="0.25">
      <c r="A133" s="2"/>
      <c r="B133" s="67" t="s">
        <v>319</v>
      </c>
      <c r="C133" s="17" t="s">
        <v>321</v>
      </c>
      <c r="D133" s="17"/>
      <c r="E133" s="26" t="s">
        <v>27</v>
      </c>
      <c r="F133" s="116" t="s">
        <v>18</v>
      </c>
      <c r="G133" s="117" t="s">
        <v>18</v>
      </c>
      <c r="H133" s="89"/>
      <c r="I133" s="112">
        <v>1</v>
      </c>
      <c r="J133" s="28" t="s">
        <v>29</v>
      </c>
      <c r="K133" s="16" t="s">
        <v>18</v>
      </c>
      <c r="L133" s="16"/>
      <c r="M133" s="89">
        <v>45561</v>
      </c>
      <c r="N133" s="69" t="s">
        <v>116</v>
      </c>
      <c r="O133" s="26" t="s">
        <v>19</v>
      </c>
      <c r="P133" s="91"/>
      <c r="Q133" s="112">
        <v>0.75</v>
      </c>
      <c r="R133" s="28" t="s">
        <v>82</v>
      </c>
      <c r="S133" s="117" t="s">
        <v>20</v>
      </c>
      <c r="T133" s="16" t="s">
        <v>76</v>
      </c>
      <c r="U133" s="89">
        <v>45561</v>
      </c>
      <c r="V133" s="71"/>
      <c r="W133" s="62" t="str" cm="1">
        <f t="array" ref="W133">IF(SUM(LEN(B133:V133))=0,"",IF(OR(OR(ISBLANK(F133),SUM(LEN(C133),LEN(D133))=0),AND(NOT(E133="Unknown"),ISBLANK(J133)),AND(NOT(O133="Unknown"),ISBLANK(R133))),"Missing Information", INDEX(Table15[Entire Service Line Classification], MATCH(SUMIFS(Table15[Unique ID],Table15[System-Owned Portion],E133,Table15[If Material Anything Other than "Lead" in Column E,Was Material Ever Previously Lead?],G133,Table15[Customer-Owned Portion],O133),Table15[Unique ID],0),0)))</f>
        <v>Non-lead</v>
      </c>
    </row>
    <row r="134" spans="1:23" ht="30" x14ac:dyDescent="0.25">
      <c r="A134" s="2"/>
      <c r="B134" s="67" t="s">
        <v>359</v>
      </c>
      <c r="C134" s="17" t="s">
        <v>360</v>
      </c>
      <c r="D134" s="17"/>
      <c r="E134" s="26" t="s">
        <v>19</v>
      </c>
      <c r="F134" s="116" t="s">
        <v>18</v>
      </c>
      <c r="G134" s="28" t="s">
        <v>18</v>
      </c>
      <c r="H134" s="89">
        <v>34990</v>
      </c>
      <c r="I134" s="112">
        <v>1</v>
      </c>
      <c r="J134" s="28" t="s">
        <v>87</v>
      </c>
      <c r="K134" s="16" t="s">
        <v>18</v>
      </c>
      <c r="L134" s="16"/>
      <c r="M134" s="89"/>
      <c r="N134" s="69"/>
      <c r="O134" s="26" t="s">
        <v>36</v>
      </c>
      <c r="P134" s="91">
        <v>34990</v>
      </c>
      <c r="Q134" s="112">
        <v>1</v>
      </c>
      <c r="R134" s="28" t="s">
        <v>87</v>
      </c>
      <c r="S134" s="16" t="s">
        <v>18</v>
      </c>
      <c r="T134" s="16"/>
      <c r="U134" s="89"/>
      <c r="V134" s="71"/>
      <c r="W134" s="62" t="str" cm="1">
        <f t="array" ref="W134">IF(SUM(LEN(B134:V134))=0,"",IF(OR(OR(ISBLANK(F134),SUM(LEN(C134),LEN(D134))=0),AND(NOT(E134="Unknown"),ISBLANK(J134)),AND(NOT(O134="Unknown"),ISBLANK(R134))),"Missing Information", INDEX(Table15[Entire Service Line Classification], MATCH(SUMIFS(Table15[Unique ID],Table15[System-Owned Portion],E134,Table15[If Material Anything Other than "Lead" in Column E,Was Material Ever Previously Lead?],G134,Table15[Customer-Owned Portion],O134),Table15[Unique ID],0),0)))</f>
        <v>Non-lead</v>
      </c>
    </row>
    <row r="135" spans="1:23" ht="30" x14ac:dyDescent="0.25">
      <c r="A135" s="2"/>
      <c r="B135" s="67" t="s">
        <v>361</v>
      </c>
      <c r="C135" s="17" t="s">
        <v>362</v>
      </c>
      <c r="D135" s="17"/>
      <c r="E135" s="26" t="s">
        <v>19</v>
      </c>
      <c r="F135" s="25" t="s">
        <v>173</v>
      </c>
      <c r="G135" s="28" t="s">
        <v>173</v>
      </c>
      <c r="H135" s="89"/>
      <c r="I135" s="112">
        <v>0.75</v>
      </c>
      <c r="J135" s="28" t="s">
        <v>29</v>
      </c>
      <c r="K135" s="16" t="s">
        <v>18</v>
      </c>
      <c r="L135" s="16"/>
      <c r="M135" s="89">
        <v>40829</v>
      </c>
      <c r="N135" s="69"/>
      <c r="O135" s="26" t="s">
        <v>19</v>
      </c>
      <c r="P135" s="91"/>
      <c r="Q135" s="112">
        <v>0.75</v>
      </c>
      <c r="R135" s="28" t="s">
        <v>82</v>
      </c>
      <c r="S135" s="16" t="s">
        <v>20</v>
      </c>
      <c r="T135" s="16" t="s">
        <v>76</v>
      </c>
      <c r="U135" s="89">
        <v>45796</v>
      </c>
      <c r="V135" s="71"/>
      <c r="W135" s="62" t="str" cm="1">
        <f t="array" ref="W135">IF(SUM(LEN(B135:V135))=0,"",IF(OR(OR(ISBLANK(F135),SUM(LEN(C135),LEN(D135))=0),AND(NOT(E135="Unknown"),ISBLANK(J135)),AND(NOT(O135="Unknown"),ISBLANK(R135))),"Missing Information", INDEX(Table15[Entire Service Line Classification], MATCH(SUMIFS(Table15[Unique ID],Table15[System-Owned Portion],E135,Table15[If Material Anything Other than "Lead" in Column E,Was Material Ever Previously Lead?],G135,Table15[Customer-Owned Portion],O135),Table15[Unique ID],0),0)))</f>
        <v>Non-lead</v>
      </c>
    </row>
    <row r="136" spans="1:23" ht="30" x14ac:dyDescent="0.25">
      <c r="A136" s="2"/>
      <c r="B136" s="67" t="s">
        <v>363</v>
      </c>
      <c r="C136" s="17" t="s">
        <v>364</v>
      </c>
      <c r="D136" s="17"/>
      <c r="E136" s="26" t="s">
        <v>27</v>
      </c>
      <c r="F136" s="116" t="s">
        <v>18</v>
      </c>
      <c r="G136" s="117" t="s">
        <v>18</v>
      </c>
      <c r="H136" s="89"/>
      <c r="I136" s="112">
        <v>0.75</v>
      </c>
      <c r="J136" s="28" t="s">
        <v>82</v>
      </c>
      <c r="K136" s="16" t="s">
        <v>20</v>
      </c>
      <c r="L136" s="16" t="s">
        <v>76</v>
      </c>
      <c r="M136" s="89">
        <v>45720</v>
      </c>
      <c r="N136" s="69"/>
      <c r="O136" s="26" t="s">
        <v>19</v>
      </c>
      <c r="P136" s="91"/>
      <c r="Q136" s="112">
        <v>0.75</v>
      </c>
      <c r="R136" s="28" t="s">
        <v>82</v>
      </c>
      <c r="S136" s="16" t="s">
        <v>20</v>
      </c>
      <c r="T136" s="16" t="s">
        <v>76</v>
      </c>
      <c r="U136" s="89">
        <v>45720</v>
      </c>
      <c r="V136" s="71"/>
      <c r="W136" s="62" t="str" cm="1">
        <f t="array" ref="W136">IF(SUM(LEN(B136:V136))=0,"",IF(OR(OR(ISBLANK(F136),SUM(LEN(C136),LEN(D136))=0),AND(NOT(E136="Unknown"),ISBLANK(J136)),AND(NOT(O136="Unknown"),ISBLANK(R136))),"Missing Information", INDEX(Table15[Entire Service Line Classification], MATCH(SUMIFS(Table15[Unique ID],Table15[System-Owned Portion],E136,Table15[If Material Anything Other than "Lead" in Column E,Was Material Ever Previously Lead?],G136,Table15[Customer-Owned Portion],O136),Table15[Unique ID],0),0)))</f>
        <v>Non-lead</v>
      </c>
    </row>
    <row r="137" spans="1:23" ht="30" x14ac:dyDescent="0.25">
      <c r="A137" s="2"/>
      <c r="B137" s="67" t="s">
        <v>365</v>
      </c>
      <c r="C137" s="17" t="s">
        <v>366</v>
      </c>
      <c r="D137" s="17"/>
      <c r="E137" s="26" t="s">
        <v>27</v>
      </c>
      <c r="F137" s="25" t="s">
        <v>173</v>
      </c>
      <c r="G137" s="28" t="s">
        <v>173</v>
      </c>
      <c r="H137" s="89"/>
      <c r="I137" s="112">
        <v>0.75</v>
      </c>
      <c r="J137" s="117" t="s">
        <v>29</v>
      </c>
      <c r="K137" s="16" t="s">
        <v>18</v>
      </c>
      <c r="L137" s="16" t="s">
        <v>74</v>
      </c>
      <c r="M137" s="89">
        <v>40077</v>
      </c>
      <c r="N137" s="69"/>
      <c r="O137" s="26" t="s">
        <v>19</v>
      </c>
      <c r="P137" s="91"/>
      <c r="Q137" s="112">
        <v>0.75</v>
      </c>
      <c r="R137" s="28" t="s">
        <v>82</v>
      </c>
      <c r="S137" s="16" t="s">
        <v>20</v>
      </c>
      <c r="T137" s="16" t="s">
        <v>76</v>
      </c>
      <c r="U137" s="89">
        <v>45796</v>
      </c>
      <c r="V137" s="71"/>
      <c r="W137" s="62" t="str" cm="1">
        <f t="array" ref="W137">IF(SUM(LEN(B137:V137))=0,"",IF(OR(OR(ISBLANK(F137),SUM(LEN(C137),LEN(D137))=0),AND(NOT(E137="Unknown"),ISBLANK(J137)),AND(NOT(O137="Unknown"),ISBLANK(R137))),"Missing Information", INDEX(Table15[Entire Service Line Classification], MATCH(SUMIFS(Table15[Unique ID],Table15[System-Owned Portion],E137,Table15[If Material Anything Other than "Lead" in Column E,Was Material Ever Previously Lead?],G137,Table15[Customer-Owned Portion],O137),Table15[Unique ID],0),0)))</f>
        <v>Non-lead</v>
      </c>
    </row>
    <row r="138" spans="1:23" ht="30" x14ac:dyDescent="0.25">
      <c r="A138" s="2"/>
      <c r="B138" s="67" t="s">
        <v>367</v>
      </c>
      <c r="C138" s="17" t="s">
        <v>368</v>
      </c>
      <c r="D138" s="17"/>
      <c r="E138" s="26" t="s">
        <v>27</v>
      </c>
      <c r="F138" s="25" t="s">
        <v>173</v>
      </c>
      <c r="G138" s="28" t="s">
        <v>173</v>
      </c>
      <c r="H138" s="89"/>
      <c r="I138" s="112">
        <v>0.75</v>
      </c>
      <c r="J138" s="28" t="s">
        <v>29</v>
      </c>
      <c r="K138" s="16" t="s">
        <v>18</v>
      </c>
      <c r="L138" s="16" t="s">
        <v>74</v>
      </c>
      <c r="M138" s="89">
        <v>44516</v>
      </c>
      <c r="N138" s="69" t="s">
        <v>369</v>
      </c>
      <c r="O138" s="26" t="s">
        <v>26</v>
      </c>
      <c r="P138" s="91"/>
      <c r="Q138" s="112">
        <v>0.75</v>
      </c>
      <c r="R138" s="28" t="s">
        <v>82</v>
      </c>
      <c r="S138" s="16" t="s">
        <v>20</v>
      </c>
      <c r="T138" s="16" t="s">
        <v>76</v>
      </c>
      <c r="U138" s="89">
        <v>45796</v>
      </c>
      <c r="V138" s="71"/>
      <c r="W138" s="62" t="str" cm="1">
        <f t="array" ref="W138">IF(SUM(LEN(B138:V138))=0,"",IF(OR(OR(ISBLANK(F138),SUM(LEN(C138),LEN(D138))=0),AND(NOT(E138="Unknown"),ISBLANK(J138)),AND(NOT(O138="Unknown"),ISBLANK(R138))),"Missing Information", INDEX(Table15[Entire Service Line Classification], MATCH(SUMIFS(Table15[Unique ID],Table15[System-Owned Portion],E138,Table15[If Material Anything Other than "Lead" in Column E,Was Material Ever Previously Lead?],G138,Table15[Customer-Owned Portion],O138),Table15[Unique ID],0),0)))</f>
        <v>Non-lead</v>
      </c>
    </row>
    <row r="139" spans="1:23" ht="30" x14ac:dyDescent="0.25">
      <c r="A139" s="2"/>
      <c r="B139" s="67" t="s">
        <v>370</v>
      </c>
      <c r="C139" s="17" t="s">
        <v>371</v>
      </c>
      <c r="D139" s="17"/>
      <c r="E139" s="26" t="s">
        <v>19</v>
      </c>
      <c r="F139" s="116" t="s">
        <v>18</v>
      </c>
      <c r="G139" s="28" t="s">
        <v>18</v>
      </c>
      <c r="H139" s="89">
        <v>34990</v>
      </c>
      <c r="I139" s="112">
        <v>1</v>
      </c>
      <c r="J139" s="28" t="s">
        <v>87</v>
      </c>
      <c r="K139" s="16" t="s">
        <v>18</v>
      </c>
      <c r="L139" s="16"/>
      <c r="M139" s="89"/>
      <c r="N139" s="69"/>
      <c r="O139" s="26" t="s">
        <v>36</v>
      </c>
      <c r="P139" s="91">
        <v>34990</v>
      </c>
      <c r="Q139" s="112">
        <v>1</v>
      </c>
      <c r="R139" s="28" t="s">
        <v>87</v>
      </c>
      <c r="S139" s="16" t="s">
        <v>18</v>
      </c>
      <c r="T139" s="16"/>
      <c r="U139" s="89"/>
      <c r="V139" s="71"/>
      <c r="W139" s="62" t="str" cm="1">
        <f t="array" ref="W139">IF(SUM(LEN(B139:V139))=0,"",IF(OR(OR(ISBLANK(F139),SUM(LEN(C139),LEN(D139))=0),AND(NOT(E139="Unknown"),ISBLANK(J139)),AND(NOT(O139="Unknown"),ISBLANK(R139))),"Missing Information", INDEX(Table15[Entire Service Line Classification], MATCH(SUMIFS(Table15[Unique ID],Table15[System-Owned Portion],E139,Table15[If Material Anything Other than "Lead" in Column E,Was Material Ever Previously Lead?],G139,Table15[Customer-Owned Portion],O139),Table15[Unique ID],0),0)))</f>
        <v>Non-lead</v>
      </c>
    </row>
    <row r="140" spans="1:23" ht="30" x14ac:dyDescent="0.25">
      <c r="A140" s="2"/>
      <c r="B140" s="67" t="s">
        <v>372</v>
      </c>
      <c r="C140" s="17" t="s">
        <v>373</v>
      </c>
      <c r="D140" s="17"/>
      <c r="E140" s="26" t="s">
        <v>19</v>
      </c>
      <c r="F140" s="116" t="s">
        <v>18</v>
      </c>
      <c r="G140" s="28" t="s">
        <v>18</v>
      </c>
      <c r="H140" s="89">
        <v>34990</v>
      </c>
      <c r="I140" s="112">
        <v>1</v>
      </c>
      <c r="J140" s="28" t="s">
        <v>87</v>
      </c>
      <c r="K140" s="16" t="s">
        <v>18</v>
      </c>
      <c r="L140" s="16"/>
      <c r="M140" s="89"/>
      <c r="N140" s="69"/>
      <c r="O140" s="26" t="s">
        <v>36</v>
      </c>
      <c r="P140" s="91">
        <v>34990</v>
      </c>
      <c r="Q140" s="112">
        <v>1</v>
      </c>
      <c r="R140" s="28" t="s">
        <v>87</v>
      </c>
      <c r="S140" s="16" t="s">
        <v>18</v>
      </c>
      <c r="T140" s="16"/>
      <c r="U140" s="89"/>
      <c r="V140" s="71"/>
      <c r="W140" s="62" t="str" cm="1">
        <f t="array" ref="W140">IF(SUM(LEN(B140:V140))=0,"",IF(OR(OR(ISBLANK(F140),SUM(LEN(C140),LEN(D140))=0),AND(NOT(E140="Unknown"),ISBLANK(J140)),AND(NOT(O140="Unknown"),ISBLANK(R140))),"Missing Information", INDEX(Table15[Entire Service Line Classification], MATCH(SUMIFS(Table15[Unique ID],Table15[System-Owned Portion],E140,Table15[If Material Anything Other than "Lead" in Column E,Was Material Ever Previously Lead?],G140,Table15[Customer-Owned Portion],O140),Table15[Unique ID],0),0)))</f>
        <v>Non-lead</v>
      </c>
    </row>
    <row r="141" spans="1:23" ht="30" x14ac:dyDescent="0.25">
      <c r="A141" s="2"/>
      <c r="B141" s="67" t="s">
        <v>374</v>
      </c>
      <c r="C141" s="17" t="s">
        <v>375</v>
      </c>
      <c r="D141" s="17"/>
      <c r="E141" s="26" t="s">
        <v>27</v>
      </c>
      <c r="F141" s="116" t="s">
        <v>18</v>
      </c>
      <c r="G141" s="28" t="s">
        <v>18</v>
      </c>
      <c r="H141" s="89">
        <v>43038</v>
      </c>
      <c r="I141" s="112">
        <v>1</v>
      </c>
      <c r="J141" s="28" t="s">
        <v>87</v>
      </c>
      <c r="K141" s="16" t="s">
        <v>18</v>
      </c>
      <c r="L141" s="16"/>
      <c r="M141" s="89">
        <v>43038</v>
      </c>
      <c r="N141" s="69"/>
      <c r="O141" s="26" t="s">
        <v>19</v>
      </c>
      <c r="P141" s="120">
        <v>44664</v>
      </c>
      <c r="Q141" s="112">
        <v>1</v>
      </c>
      <c r="R141" s="28" t="s">
        <v>87</v>
      </c>
      <c r="S141" s="16" t="s">
        <v>18</v>
      </c>
      <c r="T141" s="16"/>
      <c r="U141" s="89"/>
      <c r="V141" s="71"/>
      <c r="W141" s="62" t="str" cm="1">
        <f t="array" ref="W141">IF(SUM(LEN(B141:V141))=0,"",IF(OR(OR(ISBLANK(F141),SUM(LEN(C141),LEN(D141))=0),AND(NOT(E141="Unknown"),ISBLANK(J141)),AND(NOT(O141="Unknown"),ISBLANK(R141))),"Missing Information", INDEX(Table15[Entire Service Line Classification], MATCH(SUMIFS(Table15[Unique ID],Table15[System-Owned Portion],E141,Table15[If Material Anything Other than "Lead" in Column E,Was Material Ever Previously Lead?],G141,Table15[Customer-Owned Portion],O141),Table15[Unique ID],0),0)))</f>
        <v>Non-lead</v>
      </c>
    </row>
    <row r="142" spans="1:23" ht="30" x14ac:dyDescent="0.25">
      <c r="A142" s="2"/>
      <c r="B142" s="67" t="s">
        <v>376</v>
      </c>
      <c r="C142" s="17" t="s">
        <v>377</v>
      </c>
      <c r="D142" s="17"/>
      <c r="E142" s="26" t="s">
        <v>27</v>
      </c>
      <c r="F142" s="25" t="s">
        <v>173</v>
      </c>
      <c r="G142" s="28" t="s">
        <v>173</v>
      </c>
      <c r="H142" s="89">
        <v>42492</v>
      </c>
      <c r="I142" s="112">
        <v>1</v>
      </c>
      <c r="J142" s="28" t="s">
        <v>29</v>
      </c>
      <c r="K142" s="16" t="s">
        <v>18</v>
      </c>
      <c r="L142" s="16" t="s">
        <v>74</v>
      </c>
      <c r="M142" s="89">
        <v>42492</v>
      </c>
      <c r="N142" s="69"/>
      <c r="O142" s="26" t="s">
        <v>19</v>
      </c>
      <c r="P142" s="91"/>
      <c r="Q142" s="112">
        <v>1</v>
      </c>
      <c r="R142" s="28" t="s">
        <v>82</v>
      </c>
      <c r="S142" s="16" t="s">
        <v>20</v>
      </c>
      <c r="T142" s="16" t="s">
        <v>76</v>
      </c>
      <c r="U142" s="89">
        <v>45796</v>
      </c>
      <c r="V142" s="71"/>
      <c r="W142" s="62" t="str" cm="1">
        <f t="array" ref="W142">IF(SUM(LEN(B142:V142))=0,"",IF(OR(OR(ISBLANK(F142),SUM(LEN(C142),LEN(D142))=0),AND(NOT(E142="Unknown"),ISBLANK(J142)),AND(NOT(O142="Unknown"),ISBLANK(R142))),"Missing Information", INDEX(Table15[Entire Service Line Classification], MATCH(SUMIFS(Table15[Unique ID],Table15[System-Owned Portion],E142,Table15[If Material Anything Other than "Lead" in Column E,Was Material Ever Previously Lead?],G142,Table15[Customer-Owned Portion],O142),Table15[Unique ID],0),0)))</f>
        <v>Non-lead</v>
      </c>
    </row>
    <row r="143" spans="1:23" ht="30" x14ac:dyDescent="0.25">
      <c r="A143" s="2"/>
      <c r="B143" s="67" t="s">
        <v>378</v>
      </c>
      <c r="C143" s="17" t="s">
        <v>379</v>
      </c>
      <c r="D143" s="17"/>
      <c r="E143" s="26" t="s">
        <v>27</v>
      </c>
      <c r="F143" s="116" t="s">
        <v>18</v>
      </c>
      <c r="G143" s="117" t="s">
        <v>18</v>
      </c>
      <c r="H143" s="89"/>
      <c r="I143" s="112">
        <v>0.75</v>
      </c>
      <c r="J143" s="28" t="s">
        <v>82</v>
      </c>
      <c r="K143" s="16" t="s">
        <v>20</v>
      </c>
      <c r="L143" s="16" t="s">
        <v>76</v>
      </c>
      <c r="M143" s="89">
        <v>45721</v>
      </c>
      <c r="N143" s="69"/>
      <c r="O143" s="26" t="s">
        <v>19</v>
      </c>
      <c r="P143" s="91"/>
      <c r="Q143" s="112">
        <v>0.75</v>
      </c>
      <c r="R143" s="28" t="s">
        <v>82</v>
      </c>
      <c r="S143" s="16" t="s">
        <v>20</v>
      </c>
      <c r="T143" s="16" t="s">
        <v>76</v>
      </c>
      <c r="U143" s="89">
        <v>45721</v>
      </c>
      <c r="V143" s="71"/>
      <c r="W143" s="62" t="str" cm="1">
        <f t="array" ref="W143">IF(SUM(LEN(B143:V143))=0,"",IF(OR(OR(ISBLANK(F143),SUM(LEN(C143),LEN(D143))=0),AND(NOT(E143="Unknown"),ISBLANK(J143)),AND(NOT(O143="Unknown"),ISBLANK(R143))),"Missing Information", INDEX(Table15[Entire Service Line Classification], MATCH(SUMIFS(Table15[Unique ID],Table15[System-Owned Portion],E143,Table15[If Material Anything Other than "Lead" in Column E,Was Material Ever Previously Lead?],G143,Table15[Customer-Owned Portion],O143),Table15[Unique ID],0),0)))</f>
        <v>Non-lead</v>
      </c>
    </row>
    <row r="144" spans="1:23" ht="30" x14ac:dyDescent="0.25">
      <c r="A144" s="2"/>
      <c r="B144" s="67" t="s">
        <v>382</v>
      </c>
      <c r="C144" s="17" t="s">
        <v>383</v>
      </c>
      <c r="D144" s="17"/>
      <c r="E144" s="26" t="s">
        <v>27</v>
      </c>
      <c r="F144" s="116" t="s">
        <v>18</v>
      </c>
      <c r="G144" s="117" t="s">
        <v>18</v>
      </c>
      <c r="H144" s="89"/>
      <c r="I144" s="112">
        <v>0.75</v>
      </c>
      <c r="J144" s="28" t="s">
        <v>82</v>
      </c>
      <c r="K144" s="16" t="s">
        <v>20</v>
      </c>
      <c r="L144" s="16" t="s">
        <v>76</v>
      </c>
      <c r="M144" s="89">
        <v>45720</v>
      </c>
      <c r="N144" s="69"/>
      <c r="O144" s="26" t="s">
        <v>27</v>
      </c>
      <c r="P144" s="91"/>
      <c r="Q144" s="112">
        <v>0.75</v>
      </c>
      <c r="R144" s="28" t="s">
        <v>82</v>
      </c>
      <c r="S144" s="16" t="s">
        <v>20</v>
      </c>
      <c r="T144" s="16" t="s">
        <v>74</v>
      </c>
      <c r="U144" s="89">
        <v>45720</v>
      </c>
      <c r="V144" s="71"/>
      <c r="W144" s="62" t="str" cm="1">
        <f t="array" ref="W144">IF(SUM(LEN(B144:V144))=0,"",IF(OR(OR(ISBLANK(F144),SUM(LEN(C144),LEN(D144))=0),AND(NOT(E144="Unknown"),ISBLANK(J144)),AND(NOT(O144="Unknown"),ISBLANK(R144))),"Missing Information", INDEX(Table15[Entire Service Line Classification], MATCH(SUMIFS(Table15[Unique ID],Table15[System-Owned Portion],E144,Table15[If Material Anything Other than "Lead" in Column E,Was Material Ever Previously Lead?],G144,Table15[Customer-Owned Portion],O144),Table15[Unique ID],0),0)))</f>
        <v>Non-lead</v>
      </c>
    </row>
    <row r="145" spans="1:23" ht="30" x14ac:dyDescent="0.25">
      <c r="A145" s="2"/>
      <c r="B145" s="67" t="s">
        <v>380</v>
      </c>
      <c r="C145" s="17" t="s">
        <v>381</v>
      </c>
      <c r="D145" s="17"/>
      <c r="E145" s="26" t="s">
        <v>27</v>
      </c>
      <c r="F145" s="25" t="s">
        <v>173</v>
      </c>
      <c r="G145" s="28" t="s">
        <v>173</v>
      </c>
      <c r="H145" s="89"/>
      <c r="I145" s="112">
        <v>0.75</v>
      </c>
      <c r="J145" s="28" t="s">
        <v>29</v>
      </c>
      <c r="K145" s="16" t="s">
        <v>18</v>
      </c>
      <c r="L145" s="16" t="s">
        <v>75</v>
      </c>
      <c r="M145" s="89">
        <v>44979</v>
      </c>
      <c r="N145" s="69"/>
      <c r="O145" s="26" t="s">
        <v>27</v>
      </c>
      <c r="P145" s="91"/>
      <c r="Q145" s="112">
        <v>0.75</v>
      </c>
      <c r="R145" s="28" t="s">
        <v>29</v>
      </c>
      <c r="S145" s="16" t="s">
        <v>18</v>
      </c>
      <c r="T145" s="16" t="s">
        <v>74</v>
      </c>
      <c r="U145" s="89">
        <v>44979</v>
      </c>
      <c r="V145" s="71"/>
      <c r="W145" s="62" t="str" cm="1">
        <f t="array" ref="W145">IF(SUM(LEN(B145:V145))=0,"",IF(OR(OR(ISBLANK(F145),SUM(LEN(C145),LEN(D145))=0),AND(NOT(E145="Unknown"),ISBLANK(J145)),AND(NOT(O145="Unknown"),ISBLANK(R145))),"Missing Information", INDEX(Table15[Entire Service Line Classification], MATCH(SUMIFS(Table15[Unique ID],Table15[System-Owned Portion],E145,Table15[If Material Anything Other than "Lead" in Column E,Was Material Ever Previously Lead?],G145,Table15[Customer-Owned Portion],O145),Table15[Unique ID],0),0)))</f>
        <v>Non-lead</v>
      </c>
    </row>
    <row r="146" spans="1:23" ht="30" x14ac:dyDescent="0.25">
      <c r="A146" s="2"/>
      <c r="B146" s="67" t="s">
        <v>384</v>
      </c>
      <c r="C146" s="17" t="s">
        <v>385</v>
      </c>
      <c r="D146" s="17"/>
      <c r="E146" s="26" t="s">
        <v>19</v>
      </c>
      <c r="F146" s="116" t="s">
        <v>18</v>
      </c>
      <c r="G146" s="28" t="s">
        <v>18</v>
      </c>
      <c r="H146" s="89">
        <v>34990</v>
      </c>
      <c r="I146" s="112">
        <v>1</v>
      </c>
      <c r="J146" s="28" t="s">
        <v>87</v>
      </c>
      <c r="K146" s="16" t="s">
        <v>18</v>
      </c>
      <c r="L146" s="16"/>
      <c r="M146" s="89"/>
      <c r="N146" s="69"/>
      <c r="O146" s="26" t="s">
        <v>36</v>
      </c>
      <c r="P146" s="91">
        <v>34990</v>
      </c>
      <c r="Q146" s="112">
        <v>1</v>
      </c>
      <c r="R146" s="28" t="s">
        <v>87</v>
      </c>
      <c r="S146" s="16" t="s">
        <v>18</v>
      </c>
      <c r="T146" s="16"/>
      <c r="U146" s="89"/>
      <c r="V146" s="71"/>
      <c r="W146" s="62" t="str" cm="1">
        <f t="array" ref="W146">IF(SUM(LEN(B146:V146))=0,"",IF(OR(OR(ISBLANK(F146),SUM(LEN(C146),LEN(D146))=0),AND(NOT(E146="Unknown"),ISBLANK(J146)),AND(NOT(O146="Unknown"),ISBLANK(R146))),"Missing Information", INDEX(Table15[Entire Service Line Classification], MATCH(SUMIFS(Table15[Unique ID],Table15[System-Owned Portion],E146,Table15[If Material Anything Other than "Lead" in Column E,Was Material Ever Previously Lead?],G146,Table15[Customer-Owned Portion],O146),Table15[Unique ID],0),0)))</f>
        <v>Non-lead</v>
      </c>
    </row>
    <row r="147" spans="1:23" ht="30" x14ac:dyDescent="0.25">
      <c r="A147" s="2"/>
      <c r="B147" s="67" t="s">
        <v>386</v>
      </c>
      <c r="C147" s="17" t="s">
        <v>387</v>
      </c>
      <c r="D147" s="17"/>
      <c r="E147" s="26" t="s">
        <v>27</v>
      </c>
      <c r="F147" s="116" t="s">
        <v>18</v>
      </c>
      <c r="G147" s="117" t="s">
        <v>18</v>
      </c>
      <c r="H147" s="89"/>
      <c r="I147" s="112">
        <v>0.75</v>
      </c>
      <c r="J147" s="28" t="s">
        <v>82</v>
      </c>
      <c r="K147" s="16" t="s">
        <v>20</v>
      </c>
      <c r="L147" s="16" t="s">
        <v>76</v>
      </c>
      <c r="M147" s="89">
        <v>45839</v>
      </c>
      <c r="N147" s="69"/>
      <c r="O147" s="26" t="s">
        <v>19</v>
      </c>
      <c r="P147" s="91"/>
      <c r="Q147" s="112">
        <v>0.75</v>
      </c>
      <c r="R147" s="28" t="s">
        <v>82</v>
      </c>
      <c r="S147" s="16" t="s">
        <v>20</v>
      </c>
      <c r="T147" s="16" t="s">
        <v>76</v>
      </c>
      <c r="U147" s="89">
        <v>45839</v>
      </c>
      <c r="V147" s="71"/>
      <c r="W147" s="62" t="str" cm="1">
        <f t="array" ref="W147">IF(SUM(LEN(B147:V147))=0,"",IF(OR(OR(ISBLANK(F147),SUM(LEN(C147),LEN(D147))=0),AND(NOT(E147="Unknown"),ISBLANK(J147)),AND(NOT(O147="Unknown"),ISBLANK(R147))),"Missing Information", INDEX(Table15[Entire Service Line Classification], MATCH(SUMIFS(Table15[Unique ID],Table15[System-Owned Portion],E147,Table15[If Material Anything Other than "Lead" in Column E,Was Material Ever Previously Lead?],G147,Table15[Customer-Owned Portion],O147),Table15[Unique ID],0),0)))</f>
        <v>Non-lead</v>
      </c>
    </row>
    <row r="148" spans="1:23" ht="30" x14ac:dyDescent="0.25">
      <c r="A148" s="2"/>
      <c r="B148" s="67" t="s">
        <v>388</v>
      </c>
      <c r="C148" s="17" t="s">
        <v>389</v>
      </c>
      <c r="D148" s="17"/>
      <c r="E148" s="26" t="s">
        <v>27</v>
      </c>
      <c r="F148" s="116" t="s">
        <v>18</v>
      </c>
      <c r="G148" s="28" t="s">
        <v>18</v>
      </c>
      <c r="H148" s="89">
        <v>41456</v>
      </c>
      <c r="I148" s="112">
        <v>1</v>
      </c>
      <c r="J148" s="28" t="s">
        <v>87</v>
      </c>
      <c r="K148" s="16" t="s">
        <v>18</v>
      </c>
      <c r="L148" s="16"/>
      <c r="M148" s="89"/>
      <c r="N148" s="69"/>
      <c r="O148" s="26" t="s">
        <v>36</v>
      </c>
      <c r="P148" s="91">
        <v>41456</v>
      </c>
      <c r="Q148" s="112">
        <v>1</v>
      </c>
      <c r="R148" s="28" t="s">
        <v>87</v>
      </c>
      <c r="S148" s="16" t="s">
        <v>18</v>
      </c>
      <c r="T148" s="16"/>
      <c r="U148" s="89"/>
      <c r="V148" s="71"/>
      <c r="W148" s="62" t="str" cm="1">
        <f t="array" ref="W148">IF(SUM(LEN(B148:V148))=0,"",IF(OR(OR(ISBLANK(F148),SUM(LEN(C148),LEN(D148))=0),AND(NOT(E148="Unknown"),ISBLANK(J148)),AND(NOT(O148="Unknown"),ISBLANK(R148))),"Missing Information", INDEX(Table15[Entire Service Line Classification], MATCH(SUMIFS(Table15[Unique ID],Table15[System-Owned Portion],E148,Table15[If Material Anything Other than "Lead" in Column E,Was Material Ever Previously Lead?],G148,Table15[Customer-Owned Portion],O148),Table15[Unique ID],0),0)))</f>
        <v>Non-lead</v>
      </c>
    </row>
    <row r="149" spans="1:23" ht="30" x14ac:dyDescent="0.25">
      <c r="A149" s="2"/>
      <c r="B149" s="67" t="s">
        <v>392</v>
      </c>
      <c r="C149" s="17" t="s">
        <v>393</v>
      </c>
      <c r="D149" s="17"/>
      <c r="E149" s="26" t="s">
        <v>19</v>
      </c>
      <c r="F149" s="116" t="s">
        <v>18</v>
      </c>
      <c r="G149" s="28" t="s">
        <v>18</v>
      </c>
      <c r="H149" s="89">
        <v>34990</v>
      </c>
      <c r="I149" s="112">
        <v>1</v>
      </c>
      <c r="J149" s="28" t="s">
        <v>87</v>
      </c>
      <c r="K149" s="16" t="s">
        <v>18</v>
      </c>
      <c r="L149" s="16"/>
      <c r="M149" s="89"/>
      <c r="N149" s="69"/>
      <c r="O149" s="26" t="s">
        <v>36</v>
      </c>
      <c r="P149" s="91">
        <v>34990</v>
      </c>
      <c r="Q149" s="112">
        <v>1</v>
      </c>
      <c r="R149" s="28" t="s">
        <v>87</v>
      </c>
      <c r="S149" s="16" t="s">
        <v>18</v>
      </c>
      <c r="T149" s="16"/>
      <c r="U149" s="89"/>
      <c r="V149" s="71"/>
      <c r="W149" s="62" t="str" cm="1">
        <f t="array" ref="W149">IF(SUM(LEN(B149:V149))=0,"",IF(OR(OR(ISBLANK(F149),SUM(LEN(C149),LEN(D149))=0),AND(NOT(E149="Unknown"),ISBLANK(J149)),AND(NOT(O149="Unknown"),ISBLANK(R149))),"Missing Information", INDEX(Table15[Entire Service Line Classification], MATCH(SUMIFS(Table15[Unique ID],Table15[System-Owned Portion],E149,Table15[If Material Anything Other than "Lead" in Column E,Was Material Ever Previously Lead?],G149,Table15[Customer-Owned Portion],O149),Table15[Unique ID],0),0)))</f>
        <v>Non-lead</v>
      </c>
    </row>
    <row r="150" spans="1:23" ht="30" x14ac:dyDescent="0.25">
      <c r="A150" s="2"/>
      <c r="B150" s="67" t="s">
        <v>394</v>
      </c>
      <c r="C150" s="17" t="s">
        <v>395</v>
      </c>
      <c r="D150" s="17"/>
      <c r="E150" s="26" t="s">
        <v>19</v>
      </c>
      <c r="F150" s="25" t="s">
        <v>173</v>
      </c>
      <c r="G150" s="28" t="s">
        <v>173</v>
      </c>
      <c r="H150" s="89"/>
      <c r="I150" s="112">
        <v>0.75</v>
      </c>
      <c r="J150" s="28" t="s">
        <v>29</v>
      </c>
      <c r="K150" s="16" t="s">
        <v>18</v>
      </c>
      <c r="L150" s="16" t="s">
        <v>74</v>
      </c>
      <c r="M150" s="89">
        <v>40488</v>
      </c>
      <c r="N150" s="69"/>
      <c r="O150" s="26" t="s">
        <v>19</v>
      </c>
      <c r="P150" s="91"/>
      <c r="Q150" s="112">
        <v>0.75</v>
      </c>
      <c r="R150" s="28" t="s">
        <v>82</v>
      </c>
      <c r="S150" s="16" t="s">
        <v>20</v>
      </c>
      <c r="T150" s="16" t="s">
        <v>76</v>
      </c>
      <c r="U150" s="89">
        <v>45754</v>
      </c>
      <c r="V150" s="71"/>
      <c r="W150" s="62" t="str" cm="1">
        <f t="array" ref="W150">IF(SUM(LEN(B150:V150))=0,"",IF(OR(OR(ISBLANK(F150),SUM(LEN(C150),LEN(D150))=0),AND(NOT(E150="Unknown"),ISBLANK(J150)),AND(NOT(O150="Unknown"),ISBLANK(R150))),"Missing Information", INDEX(Table15[Entire Service Line Classification], MATCH(SUMIFS(Table15[Unique ID],Table15[System-Owned Portion],E150,Table15[If Material Anything Other than "Lead" in Column E,Was Material Ever Previously Lead?],G150,Table15[Customer-Owned Portion],O150),Table15[Unique ID],0),0)))</f>
        <v>Non-lead</v>
      </c>
    </row>
    <row r="151" spans="1:23" ht="30" x14ac:dyDescent="0.25">
      <c r="A151" s="2"/>
      <c r="B151" s="67" t="s">
        <v>390</v>
      </c>
      <c r="C151" s="17" t="s">
        <v>391</v>
      </c>
      <c r="D151" s="17"/>
      <c r="E151" s="26" t="s">
        <v>19</v>
      </c>
      <c r="F151" s="25" t="s">
        <v>173</v>
      </c>
      <c r="G151" s="28" t="s">
        <v>173</v>
      </c>
      <c r="H151" s="89"/>
      <c r="I151" s="112">
        <v>1</v>
      </c>
      <c r="J151" s="28" t="s">
        <v>29</v>
      </c>
      <c r="K151" s="16" t="s">
        <v>18</v>
      </c>
      <c r="L151" s="16" t="s">
        <v>75</v>
      </c>
      <c r="M151" s="89">
        <v>42564</v>
      </c>
      <c r="N151" s="69"/>
      <c r="O151" s="26" t="s">
        <v>19</v>
      </c>
      <c r="P151" s="91"/>
      <c r="Q151" s="112">
        <v>1</v>
      </c>
      <c r="R151" s="28" t="s">
        <v>29</v>
      </c>
      <c r="S151" s="16" t="s">
        <v>18</v>
      </c>
      <c r="T151" s="16" t="s">
        <v>74</v>
      </c>
      <c r="U151" s="89">
        <v>42564</v>
      </c>
      <c r="V151" s="71"/>
      <c r="W151" s="62" t="str" cm="1">
        <f t="array" ref="W151">IF(SUM(LEN(B151:V151))=0,"",IF(OR(OR(ISBLANK(F151),SUM(LEN(C151),LEN(D151))=0),AND(NOT(E151="Unknown"),ISBLANK(J151)),AND(NOT(O151="Unknown"),ISBLANK(R151))),"Missing Information", INDEX(Table15[Entire Service Line Classification], MATCH(SUMIFS(Table15[Unique ID],Table15[System-Owned Portion],E151,Table15[If Material Anything Other than "Lead" in Column E,Was Material Ever Previously Lead?],G151,Table15[Customer-Owned Portion],O151),Table15[Unique ID],0),0)))</f>
        <v>Non-lead</v>
      </c>
    </row>
    <row r="152" spans="1:23" ht="30" x14ac:dyDescent="0.25">
      <c r="A152" s="2"/>
      <c r="B152" s="67" t="s">
        <v>396</v>
      </c>
      <c r="C152" s="17" t="s">
        <v>397</v>
      </c>
      <c r="D152" s="17"/>
      <c r="E152" s="26" t="s">
        <v>19</v>
      </c>
      <c r="F152" s="25" t="s">
        <v>173</v>
      </c>
      <c r="G152" s="28" t="s">
        <v>173</v>
      </c>
      <c r="H152" s="89"/>
      <c r="I152" s="112">
        <v>0.75</v>
      </c>
      <c r="J152" s="28" t="s">
        <v>29</v>
      </c>
      <c r="K152" s="16" t="s">
        <v>18</v>
      </c>
      <c r="L152" s="16" t="s">
        <v>74</v>
      </c>
      <c r="M152" s="89">
        <v>40666</v>
      </c>
      <c r="N152" s="69"/>
      <c r="O152" s="26" t="s">
        <v>19</v>
      </c>
      <c r="P152" s="91"/>
      <c r="Q152" s="112">
        <v>0.75</v>
      </c>
      <c r="R152" s="28" t="s">
        <v>82</v>
      </c>
      <c r="S152" s="16" t="s">
        <v>20</v>
      </c>
      <c r="T152" s="16" t="s">
        <v>76</v>
      </c>
      <c r="U152" s="89">
        <v>45796</v>
      </c>
      <c r="V152" s="71"/>
      <c r="W152" s="62" t="str" cm="1">
        <f t="array" ref="W152">IF(SUM(LEN(B152:V152))=0,"",IF(OR(OR(ISBLANK(F152),SUM(LEN(C152),LEN(D152))=0),AND(NOT(E152="Unknown"),ISBLANK(J152)),AND(NOT(O152="Unknown"),ISBLANK(R152))),"Missing Information", INDEX(Table15[Entire Service Line Classification], MATCH(SUMIFS(Table15[Unique ID],Table15[System-Owned Portion],E152,Table15[If Material Anything Other than "Lead" in Column E,Was Material Ever Previously Lead?],G152,Table15[Customer-Owned Portion],O152),Table15[Unique ID],0),0)))</f>
        <v>Non-lead</v>
      </c>
    </row>
    <row r="153" spans="1:23" ht="30" x14ac:dyDescent="0.25">
      <c r="A153" s="2"/>
      <c r="B153" s="67" t="s">
        <v>398</v>
      </c>
      <c r="C153" s="17" t="s">
        <v>399</v>
      </c>
      <c r="D153" s="17"/>
      <c r="E153" s="26" t="s">
        <v>19</v>
      </c>
      <c r="F153" s="116" t="s">
        <v>18</v>
      </c>
      <c r="G153" s="28" t="s">
        <v>18</v>
      </c>
      <c r="H153" s="89">
        <v>34990</v>
      </c>
      <c r="I153" s="112">
        <v>1</v>
      </c>
      <c r="J153" s="28" t="s">
        <v>87</v>
      </c>
      <c r="K153" s="16" t="s">
        <v>18</v>
      </c>
      <c r="L153" s="16"/>
      <c r="M153" s="89"/>
      <c r="N153" s="69"/>
      <c r="O153" s="26" t="s">
        <v>36</v>
      </c>
      <c r="P153" s="91">
        <v>34990</v>
      </c>
      <c r="Q153" s="112">
        <v>1</v>
      </c>
      <c r="R153" s="28" t="s">
        <v>87</v>
      </c>
      <c r="S153" s="16" t="s">
        <v>18</v>
      </c>
      <c r="T153" s="16"/>
      <c r="U153" s="89"/>
      <c r="V153" s="71"/>
      <c r="W153" s="62" t="str" cm="1">
        <f t="array" ref="W153">IF(SUM(LEN(B153:V153))=0,"",IF(OR(OR(ISBLANK(F153),SUM(LEN(C153),LEN(D153))=0),AND(NOT(E153="Unknown"),ISBLANK(J153)),AND(NOT(O153="Unknown"),ISBLANK(R153))),"Missing Information", INDEX(Table15[Entire Service Line Classification], MATCH(SUMIFS(Table15[Unique ID],Table15[System-Owned Portion],E153,Table15[If Material Anything Other than "Lead" in Column E,Was Material Ever Previously Lead?],G153,Table15[Customer-Owned Portion],O153),Table15[Unique ID],0),0)))</f>
        <v>Non-lead</v>
      </c>
    </row>
    <row r="154" spans="1:23" ht="30" x14ac:dyDescent="0.25">
      <c r="A154" s="2"/>
      <c r="B154" s="67" t="s">
        <v>400</v>
      </c>
      <c r="C154" s="17" t="s">
        <v>401</v>
      </c>
      <c r="D154" s="17"/>
      <c r="E154" s="26" t="s">
        <v>19</v>
      </c>
      <c r="F154" s="116" t="s">
        <v>18</v>
      </c>
      <c r="G154" s="28" t="s">
        <v>18</v>
      </c>
      <c r="H154" s="89">
        <v>34990</v>
      </c>
      <c r="I154" s="112">
        <v>1</v>
      </c>
      <c r="J154" s="28" t="s">
        <v>87</v>
      </c>
      <c r="K154" s="16" t="s">
        <v>18</v>
      </c>
      <c r="L154" s="16"/>
      <c r="M154" s="89"/>
      <c r="N154" s="69"/>
      <c r="O154" s="26" t="s">
        <v>36</v>
      </c>
      <c r="P154" s="91">
        <v>34990</v>
      </c>
      <c r="Q154" s="112">
        <v>1</v>
      </c>
      <c r="R154" s="28" t="s">
        <v>87</v>
      </c>
      <c r="S154" s="16" t="s">
        <v>18</v>
      </c>
      <c r="T154" s="16"/>
      <c r="U154" s="89"/>
      <c r="V154" s="71"/>
      <c r="W154" s="62" t="str" cm="1">
        <f t="array" ref="W154">IF(SUM(LEN(B154:V154))=0,"",IF(OR(OR(ISBLANK(F154),SUM(LEN(C154),LEN(D154))=0),AND(NOT(E154="Unknown"),ISBLANK(J154)),AND(NOT(O154="Unknown"),ISBLANK(R154))),"Missing Information", INDEX(Table15[Entire Service Line Classification], MATCH(SUMIFS(Table15[Unique ID],Table15[System-Owned Portion],E154,Table15[If Material Anything Other than "Lead" in Column E,Was Material Ever Previously Lead?],G154,Table15[Customer-Owned Portion],O154),Table15[Unique ID],0),0)))</f>
        <v>Non-lead</v>
      </c>
    </row>
    <row r="155" spans="1:23" ht="30" x14ac:dyDescent="0.25">
      <c r="A155" s="2"/>
      <c r="B155" s="67" t="s">
        <v>402</v>
      </c>
      <c r="C155" s="17" t="s">
        <v>403</v>
      </c>
      <c r="D155" s="17"/>
      <c r="E155" s="26" t="s">
        <v>19</v>
      </c>
      <c r="F155" s="116" t="s">
        <v>18</v>
      </c>
      <c r="G155" s="28" t="s">
        <v>18</v>
      </c>
      <c r="H155" s="89">
        <v>34990</v>
      </c>
      <c r="I155" s="112">
        <v>1</v>
      </c>
      <c r="J155" s="28" t="s">
        <v>87</v>
      </c>
      <c r="K155" s="16" t="s">
        <v>18</v>
      </c>
      <c r="L155" s="16"/>
      <c r="M155" s="89"/>
      <c r="N155" s="69"/>
      <c r="O155" s="26" t="s">
        <v>36</v>
      </c>
      <c r="P155" s="91">
        <v>34990</v>
      </c>
      <c r="Q155" s="112">
        <v>1</v>
      </c>
      <c r="R155" s="28" t="s">
        <v>87</v>
      </c>
      <c r="S155" s="16" t="s">
        <v>18</v>
      </c>
      <c r="T155" s="16"/>
      <c r="U155" s="89"/>
      <c r="V155" s="71"/>
      <c r="W155" s="62" t="str" cm="1">
        <f t="array" ref="W155">IF(SUM(LEN(B155:V155))=0,"",IF(OR(OR(ISBLANK(F155),SUM(LEN(C155),LEN(D155))=0),AND(NOT(E155="Unknown"),ISBLANK(J155)),AND(NOT(O155="Unknown"),ISBLANK(R155))),"Missing Information", INDEX(Table15[Entire Service Line Classification], MATCH(SUMIFS(Table15[Unique ID],Table15[System-Owned Portion],E155,Table15[If Material Anything Other than "Lead" in Column E,Was Material Ever Previously Lead?],G155,Table15[Customer-Owned Portion],O155),Table15[Unique ID],0),0)))</f>
        <v>Non-lead</v>
      </c>
    </row>
    <row r="156" spans="1:23" ht="30" x14ac:dyDescent="0.25">
      <c r="A156" s="2"/>
      <c r="B156" s="67" t="s">
        <v>405</v>
      </c>
      <c r="C156" s="17" t="s">
        <v>406</v>
      </c>
      <c r="D156" s="17"/>
      <c r="E156" s="26" t="s">
        <v>27</v>
      </c>
      <c r="F156" s="25" t="s">
        <v>173</v>
      </c>
      <c r="G156" s="28" t="s">
        <v>173</v>
      </c>
      <c r="H156" s="89"/>
      <c r="I156" s="112">
        <v>0.75</v>
      </c>
      <c r="J156" s="28" t="s">
        <v>29</v>
      </c>
      <c r="K156" s="16" t="s">
        <v>20</v>
      </c>
      <c r="L156" s="16" t="s">
        <v>74</v>
      </c>
      <c r="M156" s="89">
        <v>38853</v>
      </c>
      <c r="N156" s="69"/>
      <c r="O156" s="26" t="s">
        <v>19</v>
      </c>
      <c r="P156" s="91"/>
      <c r="Q156" s="112">
        <v>0.75</v>
      </c>
      <c r="R156" s="28" t="s">
        <v>29</v>
      </c>
      <c r="S156" s="16" t="s">
        <v>20</v>
      </c>
      <c r="T156" s="16" t="s">
        <v>74</v>
      </c>
      <c r="U156" s="89">
        <v>38853</v>
      </c>
      <c r="V156" s="71"/>
      <c r="W156" s="62" t="str" cm="1">
        <f t="array" ref="W156">IF(SUM(LEN(B156:V156))=0,"",IF(OR(OR(ISBLANK(F156),SUM(LEN(C156),LEN(D156))=0),AND(NOT(E156="Unknown"),ISBLANK(J156)),AND(NOT(O156="Unknown"),ISBLANK(R156))),"Missing Information", INDEX(Table15[Entire Service Line Classification], MATCH(SUMIFS(Table15[Unique ID],Table15[System-Owned Portion],E156,Table15[If Material Anything Other than "Lead" in Column E,Was Material Ever Previously Lead?],G156,Table15[Customer-Owned Portion],O156),Table15[Unique ID],0),0)))</f>
        <v>Non-lead</v>
      </c>
    </row>
    <row r="157" spans="1:23" ht="30" x14ac:dyDescent="0.25">
      <c r="A157" s="2"/>
      <c r="B157" s="67" t="s">
        <v>407</v>
      </c>
      <c r="C157" s="17" t="s">
        <v>408</v>
      </c>
      <c r="D157" s="17"/>
      <c r="E157" s="26" t="s">
        <v>27</v>
      </c>
      <c r="F157" s="25" t="s">
        <v>173</v>
      </c>
      <c r="G157" s="28" t="s">
        <v>173</v>
      </c>
      <c r="H157" s="89"/>
      <c r="I157" s="112">
        <v>1</v>
      </c>
      <c r="J157" s="28" t="s">
        <v>29</v>
      </c>
      <c r="K157" s="16" t="s">
        <v>18</v>
      </c>
      <c r="L157" s="16" t="s">
        <v>75</v>
      </c>
      <c r="M157" s="89">
        <v>43683</v>
      </c>
      <c r="N157" s="69" t="s">
        <v>409</v>
      </c>
      <c r="O157" s="26" t="s">
        <v>19</v>
      </c>
      <c r="P157" s="91">
        <v>1</v>
      </c>
      <c r="Q157" s="112">
        <v>1</v>
      </c>
      <c r="R157" s="28" t="s">
        <v>82</v>
      </c>
      <c r="S157" s="16" t="s">
        <v>20</v>
      </c>
      <c r="T157" s="16" t="s">
        <v>76</v>
      </c>
      <c r="U157" s="89">
        <v>45796</v>
      </c>
      <c r="V157" s="71"/>
      <c r="W157" s="62" t="str" cm="1">
        <f t="array" ref="W157">IF(SUM(LEN(B157:V157))=0,"",IF(OR(OR(ISBLANK(F157),SUM(LEN(C157),LEN(D157))=0),AND(NOT(E157="Unknown"),ISBLANK(J157)),AND(NOT(O157="Unknown"),ISBLANK(R157))),"Missing Information", INDEX(Table15[Entire Service Line Classification], MATCH(SUMIFS(Table15[Unique ID],Table15[System-Owned Portion],E157,Table15[If Material Anything Other than "Lead" in Column E,Was Material Ever Previously Lead?],G157,Table15[Customer-Owned Portion],O157),Table15[Unique ID],0),0)))</f>
        <v>Non-lead</v>
      </c>
    </row>
    <row r="158" spans="1:23" ht="30" x14ac:dyDescent="0.25">
      <c r="A158" s="2"/>
      <c r="B158" s="67" t="s">
        <v>404</v>
      </c>
      <c r="C158" s="17" t="s">
        <v>404</v>
      </c>
      <c r="D158" s="17"/>
      <c r="E158" s="26" t="s">
        <v>27</v>
      </c>
      <c r="F158" s="116" t="s">
        <v>18</v>
      </c>
      <c r="G158" s="117" t="s">
        <v>18</v>
      </c>
      <c r="H158" s="89"/>
      <c r="I158" s="112">
        <v>0.75</v>
      </c>
      <c r="J158" s="28" t="s">
        <v>82</v>
      </c>
      <c r="K158" s="16" t="s">
        <v>20</v>
      </c>
      <c r="L158" s="16" t="s">
        <v>76</v>
      </c>
      <c r="M158" s="89">
        <v>45839</v>
      </c>
      <c r="N158" s="69"/>
      <c r="O158" s="26" t="s">
        <v>19</v>
      </c>
      <c r="P158" s="91"/>
      <c r="Q158" s="112">
        <v>0.75</v>
      </c>
      <c r="R158" s="28" t="s">
        <v>82</v>
      </c>
      <c r="S158" s="16" t="s">
        <v>20</v>
      </c>
      <c r="T158" s="16" t="s">
        <v>76</v>
      </c>
      <c r="U158" s="89"/>
      <c r="V158" s="71"/>
      <c r="W158" s="62" t="str" cm="1">
        <f t="array" ref="W158">IF(SUM(LEN(B158:V158))=0,"",IF(OR(OR(ISBLANK(F158),SUM(LEN(C158),LEN(D158))=0),AND(NOT(E158="Unknown"),ISBLANK(J158)),AND(NOT(O158="Unknown"),ISBLANK(R158))),"Missing Information", INDEX(Table15[Entire Service Line Classification], MATCH(SUMIFS(Table15[Unique ID],Table15[System-Owned Portion],E158,Table15[If Material Anything Other than "Lead" in Column E,Was Material Ever Previously Lead?],G158,Table15[Customer-Owned Portion],O158),Table15[Unique ID],0),0)))</f>
        <v>Non-lead</v>
      </c>
    </row>
    <row r="159" spans="1:23" ht="30" x14ac:dyDescent="0.25">
      <c r="A159" s="2"/>
      <c r="B159" s="67" t="s">
        <v>2793</v>
      </c>
      <c r="C159" s="17" t="s">
        <v>2794</v>
      </c>
      <c r="D159" s="17"/>
      <c r="E159" s="26" t="s">
        <v>27</v>
      </c>
      <c r="F159" s="116" t="s">
        <v>18</v>
      </c>
      <c r="G159" s="117" t="s">
        <v>18</v>
      </c>
      <c r="H159" s="89"/>
      <c r="I159" s="112">
        <v>2</v>
      </c>
      <c r="J159" s="28" t="s">
        <v>87</v>
      </c>
      <c r="K159" s="16" t="s">
        <v>20</v>
      </c>
      <c r="L159" s="16"/>
      <c r="M159" s="89">
        <v>46090</v>
      </c>
      <c r="N159" s="69"/>
      <c r="O159" s="26" t="s">
        <v>19</v>
      </c>
      <c r="P159" s="91"/>
      <c r="Q159" s="112">
        <v>2</v>
      </c>
      <c r="R159" s="28" t="s">
        <v>87</v>
      </c>
      <c r="S159" s="16" t="s">
        <v>20</v>
      </c>
      <c r="T159" s="16"/>
      <c r="U159" s="89">
        <v>46112</v>
      </c>
      <c r="V159" s="71"/>
      <c r="W159" s="62" t="str" cm="1">
        <f t="array" ref="W159">IF(SUM(LEN(B159:V159))=0,"",IF(OR(OR(ISBLANK(F159),SUM(LEN(C159),LEN(D159))=0),AND(NOT(E159="Unknown"),ISBLANK(J159)),AND(NOT(O159="Unknown"),ISBLANK(R159))),"Missing Information", INDEX([1]!Table15[Entire Service Line Classification], MATCH(SUMIFS([1]!Table15[Unique ID],[1]!Table15[System-Owned Portion],E159,[1]!Table15[If Material Anything Other than "Lead" in Column E,Was Material Ever Previously Lead?],G159,[1]!Table15[Customer-Owned Portion],O159),[1]!Table15[Unique ID],0),0)))</f>
        <v>Non-lead</v>
      </c>
    </row>
    <row r="160" spans="1:23" ht="30" x14ac:dyDescent="0.25">
      <c r="A160" s="2"/>
      <c r="B160" s="67" t="s">
        <v>410</v>
      </c>
      <c r="C160" s="17" t="s">
        <v>411</v>
      </c>
      <c r="D160" s="17"/>
      <c r="E160" s="26" t="s">
        <v>19</v>
      </c>
      <c r="F160" s="116" t="s">
        <v>18</v>
      </c>
      <c r="G160" s="28" t="s">
        <v>18</v>
      </c>
      <c r="H160" s="89">
        <v>34990</v>
      </c>
      <c r="I160" s="112">
        <v>1</v>
      </c>
      <c r="J160" s="28" t="s">
        <v>87</v>
      </c>
      <c r="K160" s="16" t="s">
        <v>18</v>
      </c>
      <c r="L160" s="16"/>
      <c r="M160" s="89"/>
      <c r="N160" s="69"/>
      <c r="O160" s="26" t="s">
        <v>36</v>
      </c>
      <c r="P160" s="91">
        <v>34990</v>
      </c>
      <c r="Q160" s="112">
        <v>1</v>
      </c>
      <c r="R160" s="28" t="s">
        <v>87</v>
      </c>
      <c r="S160" s="16" t="s">
        <v>18</v>
      </c>
      <c r="T160" s="16"/>
      <c r="U160" s="89"/>
      <c r="V160" s="71"/>
      <c r="W160" s="62" t="str" cm="1">
        <f t="array" ref="W160">IF(SUM(LEN(B160:V160))=0,"",IF(OR(OR(ISBLANK(F160),SUM(LEN(C160),LEN(D160))=0),AND(NOT(E160="Unknown"),ISBLANK(J160)),AND(NOT(O160="Unknown"),ISBLANK(R160))),"Missing Information", INDEX(Table15[Entire Service Line Classification], MATCH(SUMIFS(Table15[Unique ID],Table15[System-Owned Portion],E160,Table15[If Material Anything Other than "Lead" in Column E,Was Material Ever Previously Lead?],G160,Table15[Customer-Owned Portion],O160),Table15[Unique ID],0),0)))</f>
        <v>Non-lead</v>
      </c>
    </row>
    <row r="161" spans="1:23" ht="30" x14ac:dyDescent="0.25">
      <c r="A161" s="2"/>
      <c r="B161" s="67" t="s">
        <v>412</v>
      </c>
      <c r="C161" s="17" t="s">
        <v>413</v>
      </c>
      <c r="D161" s="17"/>
      <c r="E161" s="26" t="s">
        <v>27</v>
      </c>
      <c r="F161" s="116" t="s">
        <v>18</v>
      </c>
      <c r="G161" s="117" t="s">
        <v>18</v>
      </c>
      <c r="H161" s="89"/>
      <c r="I161" s="112">
        <v>0.75</v>
      </c>
      <c r="J161" s="28" t="s">
        <v>82</v>
      </c>
      <c r="K161" s="16" t="s">
        <v>20</v>
      </c>
      <c r="L161" s="16" t="s">
        <v>76</v>
      </c>
      <c r="M161" s="89">
        <v>45754</v>
      </c>
      <c r="N161" s="69"/>
      <c r="O161" s="26" t="s">
        <v>19</v>
      </c>
      <c r="P161" s="91"/>
      <c r="Q161" s="112">
        <v>0.75</v>
      </c>
      <c r="R161" s="28" t="s">
        <v>82</v>
      </c>
      <c r="S161" s="16" t="s">
        <v>20</v>
      </c>
      <c r="T161" s="16" t="s">
        <v>76</v>
      </c>
      <c r="U161" s="89">
        <v>45754</v>
      </c>
      <c r="V161" s="71"/>
      <c r="W161" s="62" t="str" cm="1">
        <f t="array" ref="W161">IF(SUM(LEN(B161:V161))=0,"",IF(OR(OR(ISBLANK(F161),SUM(LEN(C161),LEN(D161))=0),AND(NOT(E161="Unknown"),ISBLANK(J161)),AND(NOT(O161="Unknown"),ISBLANK(R161))),"Missing Information", INDEX(Table15[Entire Service Line Classification], MATCH(SUMIFS(Table15[Unique ID],Table15[System-Owned Portion],E161,Table15[If Material Anything Other than "Lead" in Column E,Was Material Ever Previously Lead?],G161,Table15[Customer-Owned Portion],O161),Table15[Unique ID],0),0)))</f>
        <v>Non-lead</v>
      </c>
    </row>
    <row r="162" spans="1:23" ht="30" x14ac:dyDescent="0.25">
      <c r="A162" s="2"/>
      <c r="B162" s="67" t="s">
        <v>414</v>
      </c>
      <c r="C162" s="17" t="s">
        <v>415</v>
      </c>
      <c r="D162" s="17"/>
      <c r="E162" s="26" t="s">
        <v>27</v>
      </c>
      <c r="F162" s="116" t="s">
        <v>18</v>
      </c>
      <c r="G162" s="117" t="s">
        <v>18</v>
      </c>
      <c r="H162" s="89"/>
      <c r="I162" s="112">
        <v>0.75</v>
      </c>
      <c r="J162" s="28" t="s">
        <v>82</v>
      </c>
      <c r="K162" s="16" t="s">
        <v>20</v>
      </c>
      <c r="L162" s="16" t="s">
        <v>76</v>
      </c>
      <c r="M162" s="89">
        <v>45839</v>
      </c>
      <c r="N162" s="69"/>
      <c r="O162" s="26" t="s">
        <v>19</v>
      </c>
      <c r="P162" s="91"/>
      <c r="Q162" s="112">
        <v>0.75</v>
      </c>
      <c r="R162" s="28" t="s">
        <v>82</v>
      </c>
      <c r="S162" s="16" t="s">
        <v>20</v>
      </c>
      <c r="T162" s="16" t="s">
        <v>76</v>
      </c>
      <c r="U162" s="89">
        <v>45839</v>
      </c>
      <c r="V162" s="71"/>
      <c r="W162" s="62" t="str" cm="1">
        <f t="array" ref="W162">IF(SUM(LEN(B162:V162))=0,"",IF(OR(OR(ISBLANK(F162),SUM(LEN(C162),LEN(D162))=0),AND(NOT(E162="Unknown"),ISBLANK(J162)),AND(NOT(O162="Unknown"),ISBLANK(R162))),"Missing Information", INDEX(Table15[Entire Service Line Classification], MATCH(SUMIFS(Table15[Unique ID],Table15[System-Owned Portion],E162,Table15[If Material Anything Other than "Lead" in Column E,Was Material Ever Previously Lead?],G162,Table15[Customer-Owned Portion],O162),Table15[Unique ID],0),0)))</f>
        <v>Non-lead</v>
      </c>
    </row>
    <row r="163" spans="1:23" ht="30" x14ac:dyDescent="0.25">
      <c r="A163" s="2"/>
      <c r="B163" s="67" t="s">
        <v>416</v>
      </c>
      <c r="C163" s="17" t="s">
        <v>417</v>
      </c>
      <c r="D163" s="17"/>
      <c r="E163" s="119" t="s">
        <v>27</v>
      </c>
      <c r="F163" s="116" t="s">
        <v>18</v>
      </c>
      <c r="G163" s="117" t="s">
        <v>18</v>
      </c>
      <c r="H163" s="89">
        <v>32981</v>
      </c>
      <c r="I163" s="112">
        <v>2</v>
      </c>
      <c r="J163" s="28" t="s">
        <v>82</v>
      </c>
      <c r="K163" s="16" t="s">
        <v>20</v>
      </c>
      <c r="L163" s="16" t="s">
        <v>76</v>
      </c>
      <c r="M163" s="89">
        <v>45610</v>
      </c>
      <c r="N163" s="69"/>
      <c r="O163" s="119" t="s">
        <v>19</v>
      </c>
      <c r="P163" s="91">
        <v>32981</v>
      </c>
      <c r="Q163" s="112">
        <v>2</v>
      </c>
      <c r="R163" s="28" t="s">
        <v>82</v>
      </c>
      <c r="S163" s="16" t="s">
        <v>20</v>
      </c>
      <c r="T163" s="16" t="s">
        <v>76</v>
      </c>
      <c r="U163" s="89">
        <v>45610</v>
      </c>
      <c r="V163" s="71"/>
      <c r="W163" s="62" t="str" cm="1">
        <f t="array" ref="W163">IF(SUM(LEN(B163:V163))=0,"",IF(OR(OR(ISBLANK(F163),SUM(LEN(C163),LEN(D163))=0),AND(NOT(E163="Unknown"),ISBLANK(J163)),AND(NOT(O163="Unknown"),ISBLANK(R163))),"Missing Information", INDEX(Table15[Entire Service Line Classification], MATCH(SUMIFS(Table15[Unique ID],Table15[System-Owned Portion],E163,Table15[If Material Anything Other than "Lead" in Column E,Was Material Ever Previously Lead?],G163,Table15[Customer-Owned Portion],O163),Table15[Unique ID],0),0)))</f>
        <v>Non-lead</v>
      </c>
    </row>
    <row r="164" spans="1:23" ht="30" x14ac:dyDescent="0.25">
      <c r="A164" s="2"/>
      <c r="B164" s="67" t="s">
        <v>418</v>
      </c>
      <c r="C164" s="17" t="s">
        <v>419</v>
      </c>
      <c r="D164" s="17"/>
      <c r="E164" s="26" t="s">
        <v>19</v>
      </c>
      <c r="F164" s="116" t="s">
        <v>18</v>
      </c>
      <c r="G164" s="28" t="s">
        <v>18</v>
      </c>
      <c r="H164" s="89">
        <v>34990</v>
      </c>
      <c r="I164" s="112">
        <v>1</v>
      </c>
      <c r="J164" s="28" t="s">
        <v>87</v>
      </c>
      <c r="K164" s="16" t="s">
        <v>18</v>
      </c>
      <c r="L164" s="16"/>
      <c r="M164" s="89"/>
      <c r="N164" s="69"/>
      <c r="O164" s="26" t="s">
        <v>36</v>
      </c>
      <c r="P164" s="91">
        <v>34990</v>
      </c>
      <c r="Q164" s="112">
        <v>1</v>
      </c>
      <c r="R164" s="28" t="s">
        <v>87</v>
      </c>
      <c r="S164" s="16" t="s">
        <v>18</v>
      </c>
      <c r="T164" s="16"/>
      <c r="U164" s="89"/>
      <c r="V164" s="71"/>
      <c r="W164" s="62" t="str" cm="1">
        <f t="array" ref="W164">IF(SUM(LEN(B164:V164))=0,"",IF(OR(OR(ISBLANK(F164),SUM(LEN(C164),LEN(D164))=0),AND(NOT(E164="Unknown"),ISBLANK(J164)),AND(NOT(O164="Unknown"),ISBLANK(R164))),"Missing Information", INDEX(Table15[Entire Service Line Classification], MATCH(SUMIFS(Table15[Unique ID],Table15[System-Owned Portion],E164,Table15[If Material Anything Other than "Lead" in Column E,Was Material Ever Previously Lead?],G164,Table15[Customer-Owned Portion],O164),Table15[Unique ID],0),0)))</f>
        <v>Non-lead</v>
      </c>
    </row>
    <row r="165" spans="1:23" ht="30" x14ac:dyDescent="0.25">
      <c r="A165" s="2"/>
      <c r="B165" s="67" t="s">
        <v>420</v>
      </c>
      <c r="C165" s="17" t="s">
        <v>421</v>
      </c>
      <c r="D165" s="17"/>
      <c r="E165" s="26" t="s">
        <v>19</v>
      </c>
      <c r="F165" s="116" t="s">
        <v>18</v>
      </c>
      <c r="G165" s="28" t="s">
        <v>18</v>
      </c>
      <c r="H165" s="89">
        <v>34990</v>
      </c>
      <c r="I165" s="112">
        <v>1</v>
      </c>
      <c r="J165" s="28" t="s">
        <v>87</v>
      </c>
      <c r="K165" s="16" t="s">
        <v>18</v>
      </c>
      <c r="L165" s="16"/>
      <c r="M165" s="89"/>
      <c r="N165" s="69"/>
      <c r="O165" s="26" t="s">
        <v>36</v>
      </c>
      <c r="P165" s="91">
        <v>34990</v>
      </c>
      <c r="Q165" s="112">
        <v>1</v>
      </c>
      <c r="R165" s="28" t="s">
        <v>87</v>
      </c>
      <c r="S165" s="16" t="s">
        <v>18</v>
      </c>
      <c r="T165" s="16"/>
      <c r="U165" s="89"/>
      <c r="V165" s="71"/>
      <c r="W165" s="62" t="str" cm="1">
        <f t="array" ref="W165">IF(SUM(LEN(B165:V165))=0,"",IF(OR(OR(ISBLANK(F165),SUM(LEN(C165),LEN(D165))=0),AND(NOT(E165="Unknown"),ISBLANK(J165)),AND(NOT(O165="Unknown"),ISBLANK(R165))),"Missing Information", INDEX(Table15[Entire Service Line Classification], MATCH(SUMIFS(Table15[Unique ID],Table15[System-Owned Portion],E165,Table15[If Material Anything Other than "Lead" in Column E,Was Material Ever Previously Lead?],G165,Table15[Customer-Owned Portion],O165),Table15[Unique ID],0),0)))</f>
        <v>Non-lead</v>
      </c>
    </row>
    <row r="166" spans="1:23" ht="30" x14ac:dyDescent="0.25">
      <c r="A166" s="2"/>
      <c r="B166" s="67" t="s">
        <v>422</v>
      </c>
      <c r="C166" s="17" t="s">
        <v>423</v>
      </c>
      <c r="D166" s="17"/>
      <c r="E166" s="26" t="s">
        <v>19</v>
      </c>
      <c r="F166" s="116" t="s">
        <v>18</v>
      </c>
      <c r="G166" s="28" t="s">
        <v>18</v>
      </c>
      <c r="H166" s="89">
        <v>34990</v>
      </c>
      <c r="I166" s="112">
        <v>1</v>
      </c>
      <c r="J166" s="28" t="s">
        <v>87</v>
      </c>
      <c r="K166" s="16" t="s">
        <v>18</v>
      </c>
      <c r="L166" s="16"/>
      <c r="M166" s="89"/>
      <c r="N166" s="69"/>
      <c r="O166" s="26" t="s">
        <v>36</v>
      </c>
      <c r="P166" s="91">
        <v>34990</v>
      </c>
      <c r="Q166" s="112">
        <v>1</v>
      </c>
      <c r="R166" s="28" t="s">
        <v>87</v>
      </c>
      <c r="S166" s="16" t="s">
        <v>18</v>
      </c>
      <c r="T166" s="16"/>
      <c r="U166" s="89"/>
      <c r="V166" s="71"/>
      <c r="W166" s="62" t="str" cm="1">
        <f t="array" ref="W166">IF(SUM(LEN(B166:V166))=0,"",IF(OR(OR(ISBLANK(F166),SUM(LEN(C166),LEN(D166))=0),AND(NOT(E166="Unknown"),ISBLANK(J166)),AND(NOT(O166="Unknown"),ISBLANK(R166))),"Missing Information", INDEX(Table15[Entire Service Line Classification], MATCH(SUMIFS(Table15[Unique ID],Table15[System-Owned Portion],E166,Table15[If Material Anything Other than "Lead" in Column E,Was Material Ever Previously Lead?],G166,Table15[Customer-Owned Portion],O166),Table15[Unique ID],0),0)))</f>
        <v>Non-lead</v>
      </c>
    </row>
    <row r="167" spans="1:23" ht="30" x14ac:dyDescent="0.25">
      <c r="A167" s="2"/>
      <c r="B167" s="67" t="s">
        <v>424</v>
      </c>
      <c r="C167" s="17" t="s">
        <v>425</v>
      </c>
      <c r="D167" s="17"/>
      <c r="E167" s="26" t="s">
        <v>27</v>
      </c>
      <c r="F167" s="116" t="s">
        <v>18</v>
      </c>
      <c r="G167" s="117" t="s">
        <v>18</v>
      </c>
      <c r="H167" s="89"/>
      <c r="I167" s="112">
        <v>0.75</v>
      </c>
      <c r="J167" s="28" t="s">
        <v>82</v>
      </c>
      <c r="K167" s="16" t="s">
        <v>20</v>
      </c>
      <c r="L167" s="16" t="s">
        <v>76</v>
      </c>
      <c r="M167" s="89">
        <v>45839</v>
      </c>
      <c r="N167" s="69"/>
      <c r="O167" s="26" t="s">
        <v>19</v>
      </c>
      <c r="P167" s="91"/>
      <c r="Q167" s="112">
        <v>0.75</v>
      </c>
      <c r="R167" s="28" t="s">
        <v>82</v>
      </c>
      <c r="S167" s="16" t="s">
        <v>20</v>
      </c>
      <c r="T167" s="16" t="s">
        <v>76</v>
      </c>
      <c r="U167" s="89">
        <v>45839</v>
      </c>
      <c r="V167" s="71"/>
      <c r="W167" s="62" t="str" cm="1">
        <f t="array" ref="W167">IF(SUM(LEN(B167:V167))=0,"",IF(OR(OR(ISBLANK(F167),SUM(LEN(C167),LEN(D167))=0),AND(NOT(E167="Unknown"),ISBLANK(J167)),AND(NOT(O167="Unknown"),ISBLANK(R167))),"Missing Information", INDEX(Table15[Entire Service Line Classification], MATCH(SUMIFS(Table15[Unique ID],Table15[System-Owned Portion],E167,Table15[If Material Anything Other than "Lead" in Column E,Was Material Ever Previously Lead?],G167,Table15[Customer-Owned Portion],O167),Table15[Unique ID],0),0)))</f>
        <v>Non-lead</v>
      </c>
    </row>
    <row r="168" spans="1:23" ht="45" x14ac:dyDescent="0.25">
      <c r="A168" s="2"/>
      <c r="B168" s="67" t="s">
        <v>426</v>
      </c>
      <c r="C168" s="17" t="s">
        <v>427</v>
      </c>
      <c r="D168" s="17"/>
      <c r="E168" s="26" t="s">
        <v>27</v>
      </c>
      <c r="F168" s="116" t="s">
        <v>18</v>
      </c>
      <c r="G168" s="28" t="s">
        <v>18</v>
      </c>
      <c r="H168" s="89">
        <v>40357</v>
      </c>
      <c r="I168" s="112">
        <v>0.75</v>
      </c>
      <c r="J168" s="28" t="s">
        <v>29</v>
      </c>
      <c r="K168" s="16" t="s">
        <v>18</v>
      </c>
      <c r="L168" s="16" t="s">
        <v>75</v>
      </c>
      <c r="M168" s="89">
        <v>40357</v>
      </c>
      <c r="N168" s="69" t="s">
        <v>428</v>
      </c>
      <c r="O168" s="26" t="s">
        <v>19</v>
      </c>
      <c r="P168" s="91"/>
      <c r="Q168" s="112">
        <v>0.75</v>
      </c>
      <c r="R168" s="28" t="s">
        <v>82</v>
      </c>
      <c r="S168" s="16" t="s">
        <v>20</v>
      </c>
      <c r="T168" s="16" t="s">
        <v>76</v>
      </c>
      <c r="U168" s="89">
        <v>45754</v>
      </c>
      <c r="V168" s="71"/>
      <c r="W168" s="62" t="str" cm="1">
        <f t="array" ref="W168">IF(SUM(LEN(B168:V168))=0,"",IF(OR(OR(ISBLANK(F168),SUM(LEN(C168),LEN(D168))=0),AND(NOT(E168="Unknown"),ISBLANK(J168)),AND(NOT(O168="Unknown"),ISBLANK(R168))),"Missing Information", INDEX(Table15[Entire Service Line Classification], MATCH(SUMIFS(Table15[Unique ID],Table15[System-Owned Portion],E168,Table15[If Material Anything Other than "Lead" in Column E,Was Material Ever Previously Lead?],G168,Table15[Customer-Owned Portion],O168),Table15[Unique ID],0),0)))</f>
        <v>Non-lead</v>
      </c>
    </row>
    <row r="169" spans="1:23" ht="30" x14ac:dyDescent="0.25">
      <c r="A169" s="2"/>
      <c r="B169" s="67" t="s">
        <v>429</v>
      </c>
      <c r="C169" s="17" t="s">
        <v>430</v>
      </c>
      <c r="D169" s="17"/>
      <c r="E169" s="26" t="s">
        <v>19</v>
      </c>
      <c r="F169" s="116" t="s">
        <v>18</v>
      </c>
      <c r="G169" s="28" t="s">
        <v>18</v>
      </c>
      <c r="H169" s="89">
        <v>34990</v>
      </c>
      <c r="I169" s="112">
        <v>1</v>
      </c>
      <c r="J169" s="28" t="s">
        <v>87</v>
      </c>
      <c r="K169" s="16" t="s">
        <v>18</v>
      </c>
      <c r="L169" s="16"/>
      <c r="M169" s="89"/>
      <c r="N169" s="69"/>
      <c r="O169" s="26" t="s">
        <v>36</v>
      </c>
      <c r="P169" s="91">
        <v>34990</v>
      </c>
      <c r="Q169" s="112">
        <v>1</v>
      </c>
      <c r="R169" s="28" t="s">
        <v>87</v>
      </c>
      <c r="S169" s="16" t="s">
        <v>18</v>
      </c>
      <c r="T169" s="16"/>
      <c r="U169" s="89"/>
      <c r="V169" s="71"/>
      <c r="W169" s="62" t="str" cm="1">
        <f t="array" ref="W169">IF(SUM(LEN(B169:V169))=0,"",IF(OR(OR(ISBLANK(F169),SUM(LEN(C169),LEN(D169))=0),AND(NOT(E169="Unknown"),ISBLANK(J169)),AND(NOT(O169="Unknown"),ISBLANK(R169))),"Missing Information", INDEX(Table15[Entire Service Line Classification], MATCH(SUMIFS(Table15[Unique ID],Table15[System-Owned Portion],E169,Table15[If Material Anything Other than "Lead" in Column E,Was Material Ever Previously Lead?],G169,Table15[Customer-Owned Portion],O169),Table15[Unique ID],0),0)))</f>
        <v>Non-lead</v>
      </c>
    </row>
    <row r="170" spans="1:23" ht="30" x14ac:dyDescent="0.25">
      <c r="A170" s="2"/>
      <c r="B170" s="67" t="s">
        <v>431</v>
      </c>
      <c r="C170" s="17" t="s">
        <v>432</v>
      </c>
      <c r="D170" s="17"/>
      <c r="E170" s="26" t="s">
        <v>27</v>
      </c>
      <c r="F170" s="116" t="s">
        <v>18</v>
      </c>
      <c r="G170" s="117" t="s">
        <v>18</v>
      </c>
      <c r="H170" s="89"/>
      <c r="I170" s="112">
        <v>2</v>
      </c>
      <c r="J170" s="28" t="s">
        <v>82</v>
      </c>
      <c r="K170" s="16" t="s">
        <v>20</v>
      </c>
      <c r="L170" s="16" t="s">
        <v>76</v>
      </c>
      <c r="M170" s="89">
        <v>45610</v>
      </c>
      <c r="N170" s="69"/>
      <c r="O170" s="26" t="s">
        <v>19</v>
      </c>
      <c r="P170" s="91"/>
      <c r="Q170" s="112">
        <v>2</v>
      </c>
      <c r="R170" s="28" t="s">
        <v>82</v>
      </c>
      <c r="S170" s="16" t="s">
        <v>20</v>
      </c>
      <c r="T170" s="16" t="s">
        <v>76</v>
      </c>
      <c r="U170" s="89">
        <v>45610</v>
      </c>
      <c r="V170" s="71"/>
      <c r="W170" s="62" t="str" cm="1">
        <f t="array" ref="W170">IF(SUM(LEN(B170:V170))=0,"",IF(OR(OR(ISBLANK(F170),SUM(LEN(C170),LEN(D170))=0),AND(NOT(E170="Unknown"),ISBLANK(J170)),AND(NOT(O170="Unknown"),ISBLANK(R170))),"Missing Information", INDEX(Table15[Entire Service Line Classification], MATCH(SUMIFS(Table15[Unique ID],Table15[System-Owned Portion],E170,Table15[If Material Anything Other than "Lead" in Column E,Was Material Ever Previously Lead?],G170,Table15[Customer-Owned Portion],O170),Table15[Unique ID],0),0)))</f>
        <v>Non-lead</v>
      </c>
    </row>
    <row r="171" spans="1:23" ht="30" x14ac:dyDescent="0.25">
      <c r="A171" s="2"/>
      <c r="B171" s="67" t="s">
        <v>433</v>
      </c>
      <c r="C171" s="17" t="s">
        <v>434</v>
      </c>
      <c r="D171" s="17"/>
      <c r="E171" s="26" t="s">
        <v>27</v>
      </c>
      <c r="F171" s="116" t="s">
        <v>18</v>
      </c>
      <c r="G171" s="117" t="s">
        <v>18</v>
      </c>
      <c r="H171" s="89"/>
      <c r="I171" s="112">
        <v>0.75</v>
      </c>
      <c r="J171" s="28" t="s">
        <v>82</v>
      </c>
      <c r="K171" s="16" t="s">
        <v>20</v>
      </c>
      <c r="L171" s="16" t="s">
        <v>76</v>
      </c>
      <c r="M171" s="89">
        <v>45839</v>
      </c>
      <c r="N171" s="69"/>
      <c r="O171" s="26" t="s">
        <v>19</v>
      </c>
      <c r="P171" s="91"/>
      <c r="Q171" s="112">
        <v>0.75</v>
      </c>
      <c r="R171" s="28" t="s">
        <v>82</v>
      </c>
      <c r="S171" s="16" t="s">
        <v>20</v>
      </c>
      <c r="T171" s="16" t="s">
        <v>76</v>
      </c>
      <c r="U171" s="89">
        <v>45839</v>
      </c>
      <c r="V171" s="71"/>
      <c r="W171" s="62" t="str" cm="1">
        <f t="array" ref="W171">IF(SUM(LEN(B171:V171))=0,"",IF(OR(OR(ISBLANK(F171),SUM(LEN(C171),LEN(D171))=0),AND(NOT(E171="Unknown"),ISBLANK(J171)),AND(NOT(O171="Unknown"),ISBLANK(R171))),"Missing Information", INDEX(Table15[Entire Service Line Classification], MATCH(SUMIFS(Table15[Unique ID],Table15[System-Owned Portion],E171,Table15[If Material Anything Other than "Lead" in Column E,Was Material Ever Previously Lead?],G171,Table15[Customer-Owned Portion],O171),Table15[Unique ID],0),0)))</f>
        <v>Non-lead</v>
      </c>
    </row>
    <row r="172" spans="1:23" ht="30" x14ac:dyDescent="0.25">
      <c r="A172" s="2"/>
      <c r="B172" s="67" t="s">
        <v>435</v>
      </c>
      <c r="C172" s="17" t="s">
        <v>436</v>
      </c>
      <c r="D172" s="17"/>
      <c r="E172" s="26" t="s">
        <v>19</v>
      </c>
      <c r="F172" s="116" t="s">
        <v>18</v>
      </c>
      <c r="G172" s="28" t="s">
        <v>18</v>
      </c>
      <c r="H172" s="89">
        <v>34990</v>
      </c>
      <c r="I172" s="112">
        <v>1</v>
      </c>
      <c r="J172" s="28" t="s">
        <v>87</v>
      </c>
      <c r="K172" s="16" t="s">
        <v>18</v>
      </c>
      <c r="L172" s="16"/>
      <c r="M172" s="89"/>
      <c r="N172" s="69"/>
      <c r="O172" s="26" t="s">
        <v>36</v>
      </c>
      <c r="P172" s="91">
        <v>34990</v>
      </c>
      <c r="Q172" s="112">
        <v>1</v>
      </c>
      <c r="R172" s="28" t="s">
        <v>87</v>
      </c>
      <c r="S172" s="16" t="s">
        <v>18</v>
      </c>
      <c r="T172" s="16"/>
      <c r="U172" s="89"/>
      <c r="V172" s="71"/>
      <c r="W172" s="62" t="str" cm="1">
        <f t="array" ref="W172">IF(SUM(LEN(B172:V172))=0,"",IF(OR(OR(ISBLANK(F172),SUM(LEN(C172),LEN(D172))=0),AND(NOT(E172="Unknown"),ISBLANK(J172)),AND(NOT(O172="Unknown"),ISBLANK(R172))),"Missing Information", INDEX(Table15[Entire Service Line Classification], MATCH(SUMIFS(Table15[Unique ID],Table15[System-Owned Portion],E172,Table15[If Material Anything Other than "Lead" in Column E,Was Material Ever Previously Lead?],G172,Table15[Customer-Owned Portion],O172),Table15[Unique ID],0),0)))</f>
        <v>Non-lead</v>
      </c>
    </row>
    <row r="173" spans="1:23" ht="30" x14ac:dyDescent="0.25">
      <c r="A173" s="2"/>
      <c r="B173" s="67" t="s">
        <v>437</v>
      </c>
      <c r="C173" s="17" t="s">
        <v>2779</v>
      </c>
      <c r="D173" s="17"/>
      <c r="E173" s="26" t="s">
        <v>27</v>
      </c>
      <c r="F173" s="116" t="s">
        <v>18</v>
      </c>
      <c r="G173" s="117" t="s">
        <v>18</v>
      </c>
      <c r="H173" s="89"/>
      <c r="I173" s="112">
        <v>1.5</v>
      </c>
      <c r="J173" s="28" t="s">
        <v>82</v>
      </c>
      <c r="K173" s="16" t="s">
        <v>20</v>
      </c>
      <c r="L173" s="16" t="s">
        <v>76</v>
      </c>
      <c r="M173" s="89">
        <v>45839</v>
      </c>
      <c r="N173" s="69"/>
      <c r="O173" s="26" t="s">
        <v>19</v>
      </c>
      <c r="P173" s="91"/>
      <c r="Q173" s="112">
        <v>1.5</v>
      </c>
      <c r="R173" s="28" t="s">
        <v>82</v>
      </c>
      <c r="S173" s="16" t="s">
        <v>20</v>
      </c>
      <c r="T173" s="16" t="s">
        <v>76</v>
      </c>
      <c r="U173" s="89">
        <v>45839</v>
      </c>
      <c r="V173" s="71"/>
      <c r="W173" s="62" t="str" cm="1">
        <f t="array" ref="W173">IF(SUM(LEN(B173:V173))=0,"",IF(OR(OR(ISBLANK(F173),SUM(LEN(C173),LEN(D173))=0),AND(NOT(E173="Unknown"),ISBLANK(J173)),AND(NOT(O173="Unknown"),ISBLANK(R173))),"Missing Information", INDEX(Table15[Entire Service Line Classification], MATCH(SUMIFS(Table15[Unique ID],Table15[System-Owned Portion],E173,Table15[If Material Anything Other than "Lead" in Column E,Was Material Ever Previously Lead?],G173,Table15[Customer-Owned Portion],O173),Table15[Unique ID],0),0)))</f>
        <v>Non-lead</v>
      </c>
    </row>
    <row r="174" spans="1:23" ht="30" x14ac:dyDescent="0.25">
      <c r="A174" s="2"/>
      <c r="B174" s="67" t="s">
        <v>438</v>
      </c>
      <c r="C174" s="17" t="s">
        <v>439</v>
      </c>
      <c r="D174" s="17"/>
      <c r="E174" s="26" t="s">
        <v>19</v>
      </c>
      <c r="F174" s="116" t="s">
        <v>18</v>
      </c>
      <c r="G174" s="117" t="s">
        <v>18</v>
      </c>
      <c r="H174" s="89"/>
      <c r="I174" s="112">
        <v>2</v>
      </c>
      <c r="J174" s="28" t="s">
        <v>82</v>
      </c>
      <c r="K174" s="16" t="s">
        <v>20</v>
      </c>
      <c r="L174" s="16" t="s">
        <v>76</v>
      </c>
      <c r="M174" s="89">
        <v>45610</v>
      </c>
      <c r="N174" s="69"/>
      <c r="O174" s="26" t="s">
        <v>19</v>
      </c>
      <c r="P174" s="91"/>
      <c r="Q174" s="112">
        <v>2</v>
      </c>
      <c r="R174" s="28" t="s">
        <v>82</v>
      </c>
      <c r="S174" s="16" t="s">
        <v>20</v>
      </c>
      <c r="T174" s="16" t="s">
        <v>76</v>
      </c>
      <c r="U174" s="89">
        <v>45610</v>
      </c>
      <c r="V174" s="71"/>
      <c r="W174" s="62" t="str" cm="1">
        <f t="array" ref="W174">IF(SUM(LEN(B174:V174))=0,"",IF(OR(OR(ISBLANK(F174),SUM(LEN(C174),LEN(D174))=0),AND(NOT(E174="Unknown"),ISBLANK(J174)),AND(NOT(O174="Unknown"),ISBLANK(R174))),"Missing Information", INDEX(Table15[Entire Service Line Classification], MATCH(SUMIFS(Table15[Unique ID],Table15[System-Owned Portion],E174,Table15[If Material Anything Other than "Lead" in Column E,Was Material Ever Previously Lead?],G174,Table15[Customer-Owned Portion],O174),Table15[Unique ID],0),0)))</f>
        <v>Non-lead</v>
      </c>
    </row>
    <row r="175" spans="1:23" ht="30" x14ac:dyDescent="0.25">
      <c r="A175" s="2"/>
      <c r="B175" s="67" t="s">
        <v>440</v>
      </c>
      <c r="C175" s="16" t="s">
        <v>441</v>
      </c>
      <c r="D175" s="17"/>
      <c r="E175" s="26" t="s">
        <v>19</v>
      </c>
      <c r="F175" s="116" t="s">
        <v>18</v>
      </c>
      <c r="G175" s="28" t="s">
        <v>18</v>
      </c>
      <c r="H175" s="89">
        <v>34990</v>
      </c>
      <c r="I175" s="112">
        <v>1</v>
      </c>
      <c r="J175" s="28" t="s">
        <v>87</v>
      </c>
      <c r="K175" s="16" t="s">
        <v>18</v>
      </c>
      <c r="L175" s="16"/>
      <c r="M175" s="89"/>
      <c r="N175" s="69"/>
      <c r="O175" s="26" t="s">
        <v>36</v>
      </c>
      <c r="P175" s="91">
        <v>34990</v>
      </c>
      <c r="Q175" s="112">
        <v>1</v>
      </c>
      <c r="R175" s="28" t="s">
        <v>87</v>
      </c>
      <c r="S175" s="16" t="s">
        <v>18</v>
      </c>
      <c r="T175" s="16"/>
      <c r="U175" s="89"/>
      <c r="V175" s="71"/>
      <c r="W175" s="62" t="str" cm="1">
        <f t="array" ref="W175">IF(SUM(LEN(B175:V175))=0,"",IF(OR(OR(ISBLANK(F175),SUM(LEN(C175),LEN(D175))=0),AND(NOT(E175="Unknown"),ISBLANK(J175)),AND(NOT(O175="Unknown"),ISBLANK(R175))),"Missing Information", INDEX(Table15[Entire Service Line Classification], MATCH(SUMIFS(Table15[Unique ID],Table15[System-Owned Portion],E175,Table15[If Material Anything Other than "Lead" in Column E,Was Material Ever Previously Lead?],G175,Table15[Customer-Owned Portion],O175),Table15[Unique ID],0),0)))</f>
        <v>Non-lead</v>
      </c>
    </row>
    <row r="176" spans="1:23" ht="30" x14ac:dyDescent="0.25">
      <c r="A176" s="2"/>
      <c r="B176" s="67" t="s">
        <v>442</v>
      </c>
      <c r="C176" s="16" t="s">
        <v>443</v>
      </c>
      <c r="D176" s="17"/>
      <c r="E176" s="26" t="s">
        <v>27</v>
      </c>
      <c r="F176" s="116" t="s">
        <v>18</v>
      </c>
      <c r="G176" s="117" t="s">
        <v>18</v>
      </c>
      <c r="H176" s="89"/>
      <c r="I176" s="112">
        <v>1</v>
      </c>
      <c r="J176" s="28" t="s">
        <v>82</v>
      </c>
      <c r="K176" s="16" t="s">
        <v>20</v>
      </c>
      <c r="L176" s="16" t="s">
        <v>76</v>
      </c>
      <c r="M176" s="89">
        <v>45839</v>
      </c>
      <c r="N176" s="69"/>
      <c r="O176" s="26" t="s">
        <v>19</v>
      </c>
      <c r="P176" s="91"/>
      <c r="Q176" s="112">
        <v>1</v>
      </c>
      <c r="R176" s="28" t="s">
        <v>82</v>
      </c>
      <c r="S176" s="16" t="s">
        <v>20</v>
      </c>
      <c r="T176" s="16" t="s">
        <v>76</v>
      </c>
      <c r="U176" s="89">
        <v>45839</v>
      </c>
      <c r="V176" s="71"/>
      <c r="W176" s="62" t="str" cm="1">
        <f t="array" ref="W176">IF(SUM(LEN(B176:V176))=0,"",IF(OR(OR(ISBLANK(F176),SUM(LEN(C176),LEN(D176))=0),AND(NOT(E176="Unknown"),ISBLANK(J176)),AND(NOT(O176="Unknown"),ISBLANK(R176))),"Missing Information", INDEX(Table15[Entire Service Line Classification], MATCH(SUMIFS(Table15[Unique ID],Table15[System-Owned Portion],E176,Table15[If Material Anything Other than "Lead" in Column E,Was Material Ever Previously Lead?],G176,Table15[Customer-Owned Portion],O176),Table15[Unique ID],0),0)))</f>
        <v>Non-lead</v>
      </c>
    </row>
    <row r="177" spans="1:23" ht="30" x14ac:dyDescent="0.25">
      <c r="A177" s="2"/>
      <c r="B177" s="67" t="s">
        <v>444</v>
      </c>
      <c r="C177" s="16" t="s">
        <v>445</v>
      </c>
      <c r="D177" s="17"/>
      <c r="E177" s="26" t="s">
        <v>27</v>
      </c>
      <c r="F177" s="116" t="s">
        <v>18</v>
      </c>
      <c r="G177" s="28" t="s">
        <v>18</v>
      </c>
      <c r="H177" s="89"/>
      <c r="I177" s="112">
        <v>0.75</v>
      </c>
      <c r="J177" s="28" t="s">
        <v>29</v>
      </c>
      <c r="K177" s="16" t="s">
        <v>18</v>
      </c>
      <c r="L177" s="16" t="s">
        <v>75</v>
      </c>
      <c r="M177" s="89">
        <v>40357</v>
      </c>
      <c r="N177" s="69"/>
      <c r="O177" s="26" t="s">
        <v>19</v>
      </c>
      <c r="P177" s="91"/>
      <c r="Q177" s="112">
        <v>0.75</v>
      </c>
      <c r="R177" s="28" t="s">
        <v>82</v>
      </c>
      <c r="S177" s="16" t="s">
        <v>20</v>
      </c>
      <c r="T177" s="16" t="s">
        <v>76</v>
      </c>
      <c r="U177" s="89">
        <v>45754</v>
      </c>
      <c r="V177" s="71"/>
      <c r="W177" s="62" t="str" cm="1">
        <f t="array" ref="W177">IF(SUM(LEN(B177:V177))=0,"",IF(OR(OR(ISBLANK(F177),SUM(LEN(C177),LEN(D177))=0),AND(NOT(E177="Unknown"),ISBLANK(J177)),AND(NOT(O177="Unknown"),ISBLANK(R177))),"Missing Information", INDEX(Table15[Entire Service Line Classification], MATCH(SUMIFS(Table15[Unique ID],Table15[System-Owned Portion],E177,Table15[If Material Anything Other than "Lead" in Column E,Was Material Ever Previously Lead?],G177,Table15[Customer-Owned Portion],O177),Table15[Unique ID],0),0)))</f>
        <v>Non-lead</v>
      </c>
    </row>
    <row r="178" spans="1:23" ht="30" x14ac:dyDescent="0.25">
      <c r="A178" s="2"/>
      <c r="B178" s="67" t="s">
        <v>446</v>
      </c>
      <c r="C178" s="16" t="s">
        <v>447</v>
      </c>
      <c r="D178" s="17"/>
      <c r="E178" s="26" t="s">
        <v>27</v>
      </c>
      <c r="F178" s="116" t="s">
        <v>18</v>
      </c>
      <c r="G178" s="28" t="s">
        <v>18</v>
      </c>
      <c r="H178" s="89">
        <v>38718</v>
      </c>
      <c r="I178" s="112">
        <v>0.75</v>
      </c>
      <c r="J178" s="117" t="s">
        <v>87</v>
      </c>
      <c r="K178" s="16" t="s">
        <v>18</v>
      </c>
      <c r="L178" s="16"/>
      <c r="M178" s="89"/>
      <c r="N178" s="69"/>
      <c r="O178" s="26" t="s">
        <v>36</v>
      </c>
      <c r="P178" s="91">
        <v>38718</v>
      </c>
      <c r="Q178" s="112">
        <v>0.75</v>
      </c>
      <c r="R178" s="28" t="s">
        <v>87</v>
      </c>
      <c r="S178" s="16" t="s">
        <v>18</v>
      </c>
      <c r="T178" s="16"/>
      <c r="U178" s="89"/>
      <c r="V178" s="71"/>
      <c r="W178" s="62" t="str" cm="1">
        <f t="array" ref="W178">IF(SUM(LEN(B178:V178))=0,"",IF(OR(OR(ISBLANK(F178),SUM(LEN(C178),LEN(D178))=0),AND(NOT(E178="Unknown"),ISBLANK(J178)),AND(NOT(O178="Unknown"),ISBLANK(R178))),"Missing Information", INDEX(Table15[Entire Service Line Classification], MATCH(SUMIFS(Table15[Unique ID],Table15[System-Owned Portion],E178,Table15[If Material Anything Other than "Lead" in Column E,Was Material Ever Previously Lead?],G178,Table15[Customer-Owned Portion],O178),Table15[Unique ID],0),0)))</f>
        <v>Non-lead</v>
      </c>
    </row>
    <row r="179" spans="1:23" ht="30" x14ac:dyDescent="0.25">
      <c r="A179" s="2"/>
      <c r="B179" s="67" t="s">
        <v>448</v>
      </c>
      <c r="C179" s="16" t="s">
        <v>449</v>
      </c>
      <c r="D179" s="17"/>
      <c r="E179" s="26" t="s">
        <v>19</v>
      </c>
      <c r="F179" s="116" t="s">
        <v>18</v>
      </c>
      <c r="G179" s="28" t="s">
        <v>18</v>
      </c>
      <c r="H179" s="89">
        <v>34990</v>
      </c>
      <c r="I179" s="112">
        <v>0.75</v>
      </c>
      <c r="J179" s="28" t="s">
        <v>87</v>
      </c>
      <c r="K179" s="16" t="s">
        <v>18</v>
      </c>
      <c r="L179" s="16"/>
      <c r="M179" s="89"/>
      <c r="N179" s="69"/>
      <c r="O179" s="26" t="s">
        <v>36</v>
      </c>
      <c r="P179" s="91">
        <v>34990</v>
      </c>
      <c r="Q179" s="112">
        <v>1</v>
      </c>
      <c r="R179" s="28" t="s">
        <v>87</v>
      </c>
      <c r="S179" s="16" t="s">
        <v>18</v>
      </c>
      <c r="T179" s="16"/>
      <c r="U179" s="89"/>
      <c r="V179" s="71"/>
      <c r="W179" s="62" t="str" cm="1">
        <f t="array" ref="W179">IF(SUM(LEN(B179:V179))=0,"",IF(OR(OR(ISBLANK(F179),SUM(LEN(C179),LEN(D179))=0),AND(NOT(E179="Unknown"),ISBLANK(J179)),AND(NOT(O179="Unknown"),ISBLANK(R179))),"Missing Information", INDEX(Table15[Entire Service Line Classification], MATCH(SUMIFS(Table15[Unique ID],Table15[System-Owned Portion],E179,Table15[If Material Anything Other than "Lead" in Column E,Was Material Ever Previously Lead?],G179,Table15[Customer-Owned Portion],O179),Table15[Unique ID],0),0)))</f>
        <v>Non-lead</v>
      </c>
    </row>
    <row r="180" spans="1:23" ht="30" x14ac:dyDescent="0.25">
      <c r="A180" s="2"/>
      <c r="B180" s="67" t="s">
        <v>450</v>
      </c>
      <c r="C180" s="16" t="s">
        <v>451</v>
      </c>
      <c r="D180" s="17"/>
      <c r="E180" s="26" t="s">
        <v>19</v>
      </c>
      <c r="F180" s="116" t="s">
        <v>18</v>
      </c>
      <c r="G180" s="117" t="s">
        <v>18</v>
      </c>
      <c r="H180" s="89"/>
      <c r="I180" s="112">
        <v>1.5</v>
      </c>
      <c r="J180" s="28" t="s">
        <v>82</v>
      </c>
      <c r="K180" s="16" t="s">
        <v>20</v>
      </c>
      <c r="L180" s="16" t="s">
        <v>76</v>
      </c>
      <c r="M180" s="89">
        <v>45965</v>
      </c>
      <c r="N180" s="69"/>
      <c r="O180" s="26" t="s">
        <v>19</v>
      </c>
      <c r="P180" s="91"/>
      <c r="Q180" s="112">
        <v>1.5</v>
      </c>
      <c r="R180" s="28" t="s">
        <v>82</v>
      </c>
      <c r="S180" s="16" t="s">
        <v>20</v>
      </c>
      <c r="T180" s="16" t="s">
        <v>76</v>
      </c>
      <c r="U180" s="89">
        <v>45985</v>
      </c>
      <c r="V180" s="71"/>
      <c r="W180" s="62" t="str" cm="1">
        <f t="array" ref="W180">IF(SUM(LEN(B180:V180))=0,"",IF(OR(OR(ISBLANK(F180),SUM(LEN(C180),LEN(D180))=0),AND(NOT(E180="Unknown"),ISBLANK(J180)),AND(NOT(O180="Unknown"),ISBLANK(R180))),"Missing Information", INDEX(Table15[Entire Service Line Classification], MATCH(SUMIFS(Table15[Unique ID],Table15[System-Owned Portion],E180,Table15[If Material Anything Other than "Lead" in Column E,Was Material Ever Previously Lead?],G180,Table15[Customer-Owned Portion],O180),Table15[Unique ID],0),0)))</f>
        <v>Non-lead</v>
      </c>
    </row>
    <row r="181" spans="1:23" ht="30" x14ac:dyDescent="0.25">
      <c r="A181" s="2"/>
      <c r="B181" s="67" t="s">
        <v>452</v>
      </c>
      <c r="C181" s="16" t="s">
        <v>453</v>
      </c>
      <c r="D181" s="17"/>
      <c r="E181" s="26" t="s">
        <v>27</v>
      </c>
      <c r="F181" s="116" t="s">
        <v>18</v>
      </c>
      <c r="G181" s="117" t="s">
        <v>18</v>
      </c>
      <c r="H181" s="89"/>
      <c r="I181" s="112">
        <v>0.75</v>
      </c>
      <c r="J181" s="28" t="s">
        <v>82</v>
      </c>
      <c r="K181" s="16" t="s">
        <v>20</v>
      </c>
      <c r="L181" s="16" t="s">
        <v>76</v>
      </c>
      <c r="M181" s="89">
        <v>45839</v>
      </c>
      <c r="N181" s="69"/>
      <c r="O181" s="26" t="s">
        <v>19</v>
      </c>
      <c r="P181" s="91"/>
      <c r="Q181" s="112">
        <v>0.75</v>
      </c>
      <c r="R181" s="28" t="s">
        <v>82</v>
      </c>
      <c r="S181" s="16" t="s">
        <v>20</v>
      </c>
      <c r="T181" s="16" t="s">
        <v>76</v>
      </c>
      <c r="U181" s="89">
        <v>45839</v>
      </c>
      <c r="V181" s="71"/>
      <c r="W181" s="62" t="str" cm="1">
        <f t="array" ref="W181">IF(SUM(LEN(B181:V181))=0,"",IF(OR(OR(ISBLANK(F181),SUM(LEN(C181),LEN(D181))=0),AND(NOT(E181="Unknown"),ISBLANK(J181)),AND(NOT(O181="Unknown"),ISBLANK(R181))),"Missing Information", INDEX(Table15[Entire Service Line Classification], MATCH(SUMIFS(Table15[Unique ID],Table15[System-Owned Portion],E181,Table15[If Material Anything Other than "Lead" in Column E,Was Material Ever Previously Lead?],G181,Table15[Customer-Owned Portion],O181),Table15[Unique ID],0),0)))</f>
        <v>Non-lead</v>
      </c>
    </row>
    <row r="182" spans="1:23" ht="30" x14ac:dyDescent="0.25">
      <c r="A182" s="2"/>
      <c r="B182" s="67" t="s">
        <v>454</v>
      </c>
      <c r="C182" s="16" t="s">
        <v>455</v>
      </c>
      <c r="D182" s="17"/>
      <c r="E182" s="26" t="s">
        <v>27</v>
      </c>
      <c r="F182" s="116" t="s">
        <v>18</v>
      </c>
      <c r="G182" s="117" t="s">
        <v>18</v>
      </c>
      <c r="H182" s="89"/>
      <c r="I182" s="112">
        <v>0.75</v>
      </c>
      <c r="J182" s="28" t="s">
        <v>82</v>
      </c>
      <c r="K182" s="16" t="s">
        <v>20</v>
      </c>
      <c r="L182" s="16" t="s">
        <v>76</v>
      </c>
      <c r="M182" s="89">
        <v>45761</v>
      </c>
      <c r="N182" s="69"/>
      <c r="O182" s="26" t="s">
        <v>19</v>
      </c>
      <c r="P182" s="91"/>
      <c r="Q182" s="112">
        <v>0.75</v>
      </c>
      <c r="R182" s="28" t="s">
        <v>82</v>
      </c>
      <c r="S182" s="16" t="s">
        <v>20</v>
      </c>
      <c r="T182" s="16" t="s">
        <v>76</v>
      </c>
      <c r="U182" s="89">
        <v>45761</v>
      </c>
      <c r="V182" s="71"/>
      <c r="W182" s="62" t="str" cm="1">
        <f t="array" ref="W182">IF(SUM(LEN(B182:V182))=0,"",IF(OR(OR(ISBLANK(F182),SUM(LEN(C182),LEN(D182))=0),AND(NOT(E182="Unknown"),ISBLANK(J182)),AND(NOT(O182="Unknown"),ISBLANK(R182))),"Missing Information", INDEX(Table15[Entire Service Line Classification], MATCH(SUMIFS(Table15[Unique ID],Table15[System-Owned Portion],E182,Table15[If Material Anything Other than "Lead" in Column E,Was Material Ever Previously Lead?],G182,Table15[Customer-Owned Portion],O182),Table15[Unique ID],0),0)))</f>
        <v>Non-lead</v>
      </c>
    </row>
    <row r="183" spans="1:23" ht="30" x14ac:dyDescent="0.25">
      <c r="A183" s="2"/>
      <c r="B183" s="67" t="s">
        <v>456</v>
      </c>
      <c r="C183" s="16" t="s">
        <v>457</v>
      </c>
      <c r="D183" s="17"/>
      <c r="E183" s="26" t="s">
        <v>19</v>
      </c>
      <c r="F183" s="116" t="s">
        <v>18</v>
      </c>
      <c r="G183" s="28" t="s">
        <v>18</v>
      </c>
      <c r="H183" s="89">
        <v>34990</v>
      </c>
      <c r="I183" s="112">
        <v>1</v>
      </c>
      <c r="J183" s="28" t="s">
        <v>87</v>
      </c>
      <c r="K183" s="16" t="s">
        <v>18</v>
      </c>
      <c r="L183" s="16"/>
      <c r="M183" s="89"/>
      <c r="N183" s="69"/>
      <c r="O183" s="26" t="s">
        <v>36</v>
      </c>
      <c r="P183" s="91">
        <v>34990</v>
      </c>
      <c r="Q183" s="112">
        <v>1</v>
      </c>
      <c r="R183" s="28" t="s">
        <v>87</v>
      </c>
      <c r="S183" s="16" t="s">
        <v>18</v>
      </c>
      <c r="T183" s="16"/>
      <c r="U183" s="89"/>
      <c r="V183" s="71"/>
      <c r="W183" s="62" t="str" cm="1">
        <f t="array" ref="W183">IF(SUM(LEN(B183:V183))=0,"",IF(OR(OR(ISBLANK(F183),SUM(LEN(C183),LEN(D183))=0),AND(NOT(E183="Unknown"),ISBLANK(J183)),AND(NOT(O183="Unknown"),ISBLANK(R183))),"Missing Information", INDEX(Table15[Entire Service Line Classification], MATCH(SUMIFS(Table15[Unique ID],Table15[System-Owned Portion],E183,Table15[If Material Anything Other than "Lead" in Column E,Was Material Ever Previously Lead?],G183,Table15[Customer-Owned Portion],O183),Table15[Unique ID],0),0)))</f>
        <v>Non-lead</v>
      </c>
    </row>
    <row r="184" spans="1:23" ht="30" x14ac:dyDescent="0.25">
      <c r="A184" s="2"/>
      <c r="B184" s="67" t="s">
        <v>458</v>
      </c>
      <c r="C184" s="16" t="s">
        <v>459</v>
      </c>
      <c r="D184" s="17"/>
      <c r="E184" s="26" t="s">
        <v>19</v>
      </c>
      <c r="F184" s="116" t="s">
        <v>18</v>
      </c>
      <c r="G184" s="28" t="s">
        <v>18</v>
      </c>
      <c r="H184" s="89">
        <v>34990</v>
      </c>
      <c r="I184" s="112">
        <v>1</v>
      </c>
      <c r="J184" s="28" t="s">
        <v>87</v>
      </c>
      <c r="K184" s="16" t="s">
        <v>18</v>
      </c>
      <c r="L184" s="16"/>
      <c r="M184" s="89"/>
      <c r="N184" s="69"/>
      <c r="O184" s="26" t="s">
        <v>36</v>
      </c>
      <c r="P184" s="91">
        <v>34990</v>
      </c>
      <c r="Q184" s="112">
        <v>1</v>
      </c>
      <c r="R184" s="28" t="s">
        <v>87</v>
      </c>
      <c r="S184" s="16" t="s">
        <v>18</v>
      </c>
      <c r="T184" s="16"/>
      <c r="U184" s="89"/>
      <c r="V184" s="71"/>
      <c r="W184" s="62" t="str" cm="1">
        <f t="array" ref="W184">IF(SUM(LEN(B184:V184))=0,"",IF(OR(OR(ISBLANK(F184),SUM(LEN(C184),LEN(D184))=0),AND(NOT(E184="Unknown"),ISBLANK(J184)),AND(NOT(O184="Unknown"),ISBLANK(R184))),"Missing Information", INDEX(Table15[Entire Service Line Classification], MATCH(SUMIFS(Table15[Unique ID],Table15[System-Owned Portion],E184,Table15[If Material Anything Other than "Lead" in Column E,Was Material Ever Previously Lead?],G184,Table15[Customer-Owned Portion],O184),Table15[Unique ID],0),0)))</f>
        <v>Non-lead</v>
      </c>
    </row>
    <row r="185" spans="1:23" ht="30" x14ac:dyDescent="0.25">
      <c r="A185" s="2"/>
      <c r="B185" s="67" t="s">
        <v>460</v>
      </c>
      <c r="C185" s="16" t="s">
        <v>461</v>
      </c>
      <c r="D185" s="17"/>
      <c r="E185" s="26" t="s">
        <v>19</v>
      </c>
      <c r="F185" s="116" t="s">
        <v>18</v>
      </c>
      <c r="G185" s="28" t="s">
        <v>18</v>
      </c>
      <c r="H185" s="89">
        <v>34990</v>
      </c>
      <c r="I185" s="112">
        <v>1</v>
      </c>
      <c r="J185" s="28" t="s">
        <v>87</v>
      </c>
      <c r="K185" s="16" t="s">
        <v>18</v>
      </c>
      <c r="L185" s="16"/>
      <c r="M185" s="89"/>
      <c r="N185" s="69"/>
      <c r="O185" s="26" t="s">
        <v>36</v>
      </c>
      <c r="P185" s="91">
        <v>34990</v>
      </c>
      <c r="Q185" s="112">
        <v>1</v>
      </c>
      <c r="R185" s="28" t="s">
        <v>87</v>
      </c>
      <c r="S185" s="16" t="s">
        <v>18</v>
      </c>
      <c r="T185" s="16"/>
      <c r="U185" s="89"/>
      <c r="V185" s="71"/>
      <c r="W185" s="62" t="str" cm="1">
        <f t="array" ref="W185">IF(SUM(LEN(B185:V185))=0,"",IF(OR(OR(ISBLANK(F185),SUM(LEN(C185),LEN(D185))=0),AND(NOT(E185="Unknown"),ISBLANK(J185)),AND(NOT(O185="Unknown"),ISBLANK(R185))),"Missing Information", INDEX(Table15[Entire Service Line Classification], MATCH(SUMIFS(Table15[Unique ID],Table15[System-Owned Portion],E185,Table15[If Material Anything Other than "Lead" in Column E,Was Material Ever Previously Lead?],G185,Table15[Customer-Owned Portion],O185),Table15[Unique ID],0),0)))</f>
        <v>Non-lead</v>
      </c>
    </row>
    <row r="186" spans="1:23" ht="30" x14ac:dyDescent="0.25">
      <c r="A186" s="2"/>
      <c r="B186" s="67" t="s">
        <v>462</v>
      </c>
      <c r="C186" s="16" t="s">
        <v>463</v>
      </c>
      <c r="D186" s="17"/>
      <c r="E186" s="26" t="s">
        <v>27</v>
      </c>
      <c r="F186" s="116" t="s">
        <v>18</v>
      </c>
      <c r="G186" s="117" t="s">
        <v>18</v>
      </c>
      <c r="H186" s="89"/>
      <c r="I186" s="112">
        <v>0.75</v>
      </c>
      <c r="J186" s="28" t="s">
        <v>82</v>
      </c>
      <c r="K186" s="16" t="s">
        <v>20</v>
      </c>
      <c r="L186" s="16" t="s">
        <v>76</v>
      </c>
      <c r="M186" s="89">
        <v>45761</v>
      </c>
      <c r="N186" s="69"/>
      <c r="O186" s="26" t="s">
        <v>19</v>
      </c>
      <c r="P186" s="91"/>
      <c r="Q186" s="112">
        <v>0.75</v>
      </c>
      <c r="R186" s="28" t="s">
        <v>82</v>
      </c>
      <c r="S186" s="16" t="s">
        <v>20</v>
      </c>
      <c r="T186" s="16" t="s">
        <v>76</v>
      </c>
      <c r="U186" s="89">
        <v>45761</v>
      </c>
      <c r="V186" s="71"/>
      <c r="W186" s="62" t="str" cm="1">
        <f t="array" ref="W186">IF(SUM(LEN(B186:V186))=0,"",IF(OR(OR(ISBLANK(F186),SUM(LEN(C186),LEN(D186))=0),AND(NOT(E186="Unknown"),ISBLANK(J186)),AND(NOT(O186="Unknown"),ISBLANK(R186))),"Missing Information", INDEX(Table15[Entire Service Line Classification], MATCH(SUMIFS(Table15[Unique ID],Table15[System-Owned Portion],E186,Table15[If Material Anything Other than "Lead" in Column E,Was Material Ever Previously Lead?],G186,Table15[Customer-Owned Portion],O186),Table15[Unique ID],0),0)))</f>
        <v>Non-lead</v>
      </c>
    </row>
    <row r="187" spans="1:23" ht="30" x14ac:dyDescent="0.25">
      <c r="A187" s="2"/>
      <c r="B187" s="67" t="s">
        <v>464</v>
      </c>
      <c r="C187" s="16" t="s">
        <v>465</v>
      </c>
      <c r="D187" s="17"/>
      <c r="E187" s="26" t="s">
        <v>27</v>
      </c>
      <c r="F187" s="116" t="s">
        <v>18</v>
      </c>
      <c r="G187" s="117" t="s">
        <v>18</v>
      </c>
      <c r="H187" s="89"/>
      <c r="I187" s="112">
        <v>0.75</v>
      </c>
      <c r="J187" s="28" t="s">
        <v>82</v>
      </c>
      <c r="K187" s="16" t="s">
        <v>20</v>
      </c>
      <c r="L187" s="16" t="s">
        <v>76</v>
      </c>
      <c r="M187" s="89">
        <v>45761</v>
      </c>
      <c r="N187" s="69"/>
      <c r="O187" s="26" t="s">
        <v>19</v>
      </c>
      <c r="P187" s="91"/>
      <c r="Q187" s="112">
        <v>0.75</v>
      </c>
      <c r="R187" s="28" t="s">
        <v>82</v>
      </c>
      <c r="S187" s="16" t="s">
        <v>20</v>
      </c>
      <c r="T187" s="16" t="s">
        <v>76</v>
      </c>
      <c r="U187" s="89">
        <v>45761</v>
      </c>
      <c r="V187" s="71"/>
      <c r="W187" s="62" t="str" cm="1">
        <f t="array" ref="W187">IF(SUM(LEN(B187:V187))=0,"",IF(OR(OR(ISBLANK(F187),SUM(LEN(C187),LEN(D187))=0),AND(NOT(E187="Unknown"),ISBLANK(J187)),AND(NOT(O187="Unknown"),ISBLANK(R187))),"Missing Information", INDEX(Table15[Entire Service Line Classification], MATCH(SUMIFS(Table15[Unique ID],Table15[System-Owned Portion],E187,Table15[If Material Anything Other than "Lead" in Column E,Was Material Ever Previously Lead?],G187,Table15[Customer-Owned Portion],O187),Table15[Unique ID],0),0)))</f>
        <v>Non-lead</v>
      </c>
    </row>
    <row r="188" spans="1:23" ht="30" x14ac:dyDescent="0.25">
      <c r="A188" s="2"/>
      <c r="B188" s="67" t="s">
        <v>466</v>
      </c>
      <c r="C188" s="16" t="s">
        <v>467</v>
      </c>
      <c r="D188" s="17"/>
      <c r="E188" s="26" t="s">
        <v>19</v>
      </c>
      <c r="F188" s="116" t="s">
        <v>18</v>
      </c>
      <c r="G188" s="28" t="s">
        <v>18</v>
      </c>
      <c r="H188" s="89">
        <v>34990</v>
      </c>
      <c r="I188" s="112">
        <v>1</v>
      </c>
      <c r="J188" s="28" t="s">
        <v>87</v>
      </c>
      <c r="K188" s="16" t="s">
        <v>18</v>
      </c>
      <c r="L188" s="16" t="s">
        <v>74</v>
      </c>
      <c r="M188" s="89">
        <v>43545</v>
      </c>
      <c r="N188" s="69" t="s">
        <v>468</v>
      </c>
      <c r="O188" s="26" t="s">
        <v>36</v>
      </c>
      <c r="P188" s="91">
        <v>34990</v>
      </c>
      <c r="Q188" s="112">
        <v>1</v>
      </c>
      <c r="R188" s="28" t="s">
        <v>87</v>
      </c>
      <c r="S188" s="16" t="s">
        <v>18</v>
      </c>
      <c r="T188" s="16"/>
      <c r="U188" s="89"/>
      <c r="V188" s="71"/>
      <c r="W188" s="62" t="str" cm="1">
        <f t="array" ref="W188">IF(SUM(LEN(B188:V188))=0,"",IF(OR(OR(ISBLANK(F188),SUM(LEN(C188),LEN(D188))=0),AND(NOT(E188="Unknown"),ISBLANK(J188)),AND(NOT(O188="Unknown"),ISBLANK(R188))),"Missing Information", INDEX(Table15[Entire Service Line Classification], MATCH(SUMIFS(Table15[Unique ID],Table15[System-Owned Portion],E188,Table15[If Material Anything Other than "Lead" in Column E,Was Material Ever Previously Lead?],G188,Table15[Customer-Owned Portion],O188),Table15[Unique ID],0),0)))</f>
        <v>Non-lead</v>
      </c>
    </row>
    <row r="189" spans="1:23" ht="30" x14ac:dyDescent="0.25">
      <c r="A189" s="2"/>
      <c r="B189" s="67" t="s">
        <v>469</v>
      </c>
      <c r="C189" s="16" t="s">
        <v>470</v>
      </c>
      <c r="D189" s="17"/>
      <c r="E189" s="26" t="s">
        <v>27</v>
      </c>
      <c r="F189" s="116" t="s">
        <v>18</v>
      </c>
      <c r="G189" s="117" t="s">
        <v>18</v>
      </c>
      <c r="H189" s="89"/>
      <c r="I189" s="112">
        <v>0.75</v>
      </c>
      <c r="J189" s="28" t="s">
        <v>82</v>
      </c>
      <c r="K189" s="16" t="s">
        <v>20</v>
      </c>
      <c r="L189" s="16" t="s">
        <v>76</v>
      </c>
      <c r="M189" s="89">
        <v>45761</v>
      </c>
      <c r="N189" s="69"/>
      <c r="O189" s="26" t="s">
        <v>19</v>
      </c>
      <c r="P189" s="91"/>
      <c r="Q189" s="112">
        <v>0.75</v>
      </c>
      <c r="R189" s="28" t="s">
        <v>82</v>
      </c>
      <c r="S189" s="16" t="s">
        <v>20</v>
      </c>
      <c r="T189" s="16" t="s">
        <v>76</v>
      </c>
      <c r="U189" s="89">
        <v>45761</v>
      </c>
      <c r="V189" s="71"/>
      <c r="W189" s="62" t="str" cm="1">
        <f t="array" ref="W189">IF(SUM(LEN(B189:V189))=0,"",IF(OR(OR(ISBLANK(F189),SUM(LEN(C189),LEN(D189))=0),AND(NOT(E189="Unknown"),ISBLANK(J189)),AND(NOT(O189="Unknown"),ISBLANK(R189))),"Missing Information", INDEX(Table15[Entire Service Line Classification], MATCH(SUMIFS(Table15[Unique ID],Table15[System-Owned Portion],E189,Table15[If Material Anything Other than "Lead" in Column E,Was Material Ever Previously Lead?],G189,Table15[Customer-Owned Portion],O189),Table15[Unique ID],0),0)))</f>
        <v>Non-lead</v>
      </c>
    </row>
    <row r="190" spans="1:23" ht="30" x14ac:dyDescent="0.25">
      <c r="A190" s="2"/>
      <c r="B190" s="67" t="s">
        <v>471</v>
      </c>
      <c r="C190" s="16" t="s">
        <v>472</v>
      </c>
      <c r="D190" s="17"/>
      <c r="E190" s="26" t="s">
        <v>19</v>
      </c>
      <c r="F190" s="116" t="s">
        <v>18</v>
      </c>
      <c r="G190" s="28" t="s">
        <v>18</v>
      </c>
      <c r="H190" s="89">
        <v>34990</v>
      </c>
      <c r="I190" s="112">
        <v>1</v>
      </c>
      <c r="J190" s="28" t="s">
        <v>87</v>
      </c>
      <c r="K190" s="16" t="s">
        <v>18</v>
      </c>
      <c r="L190" s="16"/>
      <c r="M190" s="89"/>
      <c r="N190" s="69"/>
      <c r="O190" s="26" t="s">
        <v>36</v>
      </c>
      <c r="P190" s="91">
        <v>34990</v>
      </c>
      <c r="Q190" s="112">
        <v>1</v>
      </c>
      <c r="R190" s="28" t="s">
        <v>87</v>
      </c>
      <c r="S190" s="16" t="s">
        <v>18</v>
      </c>
      <c r="T190" s="16"/>
      <c r="U190" s="89"/>
      <c r="V190" s="71"/>
      <c r="W190" s="62" t="str" cm="1">
        <f t="array" ref="W190">IF(SUM(LEN(B190:V190))=0,"",IF(OR(OR(ISBLANK(F190),SUM(LEN(C190),LEN(D190))=0),AND(NOT(E190="Unknown"),ISBLANK(J190)),AND(NOT(O190="Unknown"),ISBLANK(R190))),"Missing Information", INDEX(Table15[Entire Service Line Classification], MATCH(SUMIFS(Table15[Unique ID],Table15[System-Owned Portion],E190,Table15[If Material Anything Other than "Lead" in Column E,Was Material Ever Previously Lead?],G190,Table15[Customer-Owned Portion],O190),Table15[Unique ID],0),0)))</f>
        <v>Non-lead</v>
      </c>
    </row>
    <row r="191" spans="1:23" ht="30" x14ac:dyDescent="0.25">
      <c r="A191" s="2"/>
      <c r="B191" s="67" t="s">
        <v>473</v>
      </c>
      <c r="C191" s="16" t="s">
        <v>474</v>
      </c>
      <c r="D191" s="17"/>
      <c r="E191" s="26" t="s">
        <v>19</v>
      </c>
      <c r="F191" s="116" t="s">
        <v>18</v>
      </c>
      <c r="G191" s="28" t="s">
        <v>18</v>
      </c>
      <c r="H191" s="89">
        <v>34990</v>
      </c>
      <c r="I191" s="112">
        <v>1</v>
      </c>
      <c r="J191" s="28" t="s">
        <v>87</v>
      </c>
      <c r="K191" s="16" t="s">
        <v>18</v>
      </c>
      <c r="L191" s="16"/>
      <c r="M191" s="89"/>
      <c r="N191" s="69"/>
      <c r="O191" s="26" t="s">
        <v>36</v>
      </c>
      <c r="P191" s="91">
        <v>34990</v>
      </c>
      <c r="Q191" s="112">
        <v>1</v>
      </c>
      <c r="R191" s="28" t="s">
        <v>87</v>
      </c>
      <c r="S191" s="16" t="s">
        <v>18</v>
      </c>
      <c r="T191" s="16"/>
      <c r="U191" s="89"/>
      <c r="V191" s="71"/>
      <c r="W191" s="62" t="str" cm="1">
        <f t="array" ref="W191">IF(SUM(LEN(B191:V191))=0,"",IF(OR(OR(ISBLANK(F191),SUM(LEN(C191),LEN(D191))=0),AND(NOT(E191="Unknown"),ISBLANK(J191)),AND(NOT(O191="Unknown"),ISBLANK(R191))),"Missing Information", INDEX(Table15[Entire Service Line Classification], MATCH(SUMIFS(Table15[Unique ID],Table15[System-Owned Portion],E191,Table15[If Material Anything Other than "Lead" in Column E,Was Material Ever Previously Lead?],G191,Table15[Customer-Owned Portion],O191),Table15[Unique ID],0),0)))</f>
        <v>Non-lead</v>
      </c>
    </row>
    <row r="192" spans="1:23" ht="30" x14ac:dyDescent="0.25">
      <c r="A192" s="2"/>
      <c r="B192" s="67"/>
      <c r="C192" s="16" t="s">
        <v>475</v>
      </c>
      <c r="D192" s="17"/>
      <c r="E192" s="26" t="s">
        <v>27</v>
      </c>
      <c r="F192" s="25" t="s">
        <v>173</v>
      </c>
      <c r="G192" s="28" t="s">
        <v>173</v>
      </c>
      <c r="H192" s="89"/>
      <c r="I192" s="112">
        <v>1</v>
      </c>
      <c r="J192" s="28" t="s">
        <v>29</v>
      </c>
      <c r="K192" s="16" t="s">
        <v>18</v>
      </c>
      <c r="L192" s="16" t="s">
        <v>74</v>
      </c>
      <c r="M192" s="89">
        <v>43970</v>
      </c>
      <c r="N192" s="69"/>
      <c r="O192" s="26" t="s">
        <v>19</v>
      </c>
      <c r="P192" s="91"/>
      <c r="Q192" s="112">
        <v>1</v>
      </c>
      <c r="R192" s="28" t="s">
        <v>82</v>
      </c>
      <c r="S192" s="16" t="s">
        <v>20</v>
      </c>
      <c r="T192" s="16" t="s">
        <v>76</v>
      </c>
      <c r="U192" s="89">
        <v>45761</v>
      </c>
      <c r="V192" s="71"/>
      <c r="W192" s="62" t="str" cm="1">
        <f t="array" ref="W192">IF(SUM(LEN(B192:V192))=0,"",IF(OR(OR(ISBLANK(F192),SUM(LEN(C192),LEN(D192))=0),AND(NOT(E192="Unknown"),ISBLANK(J192)),AND(NOT(O192="Unknown"),ISBLANK(R192))),"Missing Information", INDEX(Table15[Entire Service Line Classification], MATCH(SUMIFS(Table15[Unique ID],Table15[System-Owned Portion],E192,Table15[If Material Anything Other than "Lead" in Column E,Was Material Ever Previously Lead?],G192,Table15[Customer-Owned Portion],O192),Table15[Unique ID],0),0)))</f>
        <v>Non-lead</v>
      </c>
    </row>
    <row r="193" spans="1:23" ht="30" x14ac:dyDescent="0.25">
      <c r="A193" s="2"/>
      <c r="B193" s="67" t="s">
        <v>476</v>
      </c>
      <c r="C193" s="16" t="s">
        <v>477</v>
      </c>
      <c r="D193" s="17"/>
      <c r="E193" s="26" t="s">
        <v>27</v>
      </c>
      <c r="F193" s="116" t="s">
        <v>18</v>
      </c>
      <c r="G193" s="117" t="s">
        <v>18</v>
      </c>
      <c r="H193" s="89"/>
      <c r="I193" s="112">
        <v>0.75</v>
      </c>
      <c r="J193" s="28" t="s">
        <v>82</v>
      </c>
      <c r="K193" s="16" t="s">
        <v>20</v>
      </c>
      <c r="L193" s="16" t="s">
        <v>76</v>
      </c>
      <c r="M193" s="89">
        <v>45761</v>
      </c>
      <c r="N193" s="69"/>
      <c r="O193" s="26" t="s">
        <v>19</v>
      </c>
      <c r="P193" s="91"/>
      <c r="Q193" s="112">
        <v>0.75</v>
      </c>
      <c r="R193" s="28" t="s">
        <v>82</v>
      </c>
      <c r="S193" s="16" t="s">
        <v>20</v>
      </c>
      <c r="T193" s="16" t="s">
        <v>76</v>
      </c>
      <c r="U193" s="89">
        <v>45761</v>
      </c>
      <c r="V193" s="71"/>
      <c r="W193" s="62" t="str" cm="1">
        <f t="array" ref="W193">IF(SUM(LEN(B193:V193))=0,"",IF(OR(OR(ISBLANK(F193),SUM(LEN(C193),LEN(D193))=0),AND(NOT(E193="Unknown"),ISBLANK(J193)),AND(NOT(O193="Unknown"),ISBLANK(R193))),"Missing Information", INDEX(Table15[Entire Service Line Classification], MATCH(SUMIFS(Table15[Unique ID],Table15[System-Owned Portion],E193,Table15[If Material Anything Other than "Lead" in Column E,Was Material Ever Previously Lead?],G193,Table15[Customer-Owned Portion],O193),Table15[Unique ID],0),0)))</f>
        <v>Non-lead</v>
      </c>
    </row>
    <row r="194" spans="1:23" ht="30" x14ac:dyDescent="0.25">
      <c r="A194" s="2"/>
      <c r="B194" s="67" t="s">
        <v>478</v>
      </c>
      <c r="C194" s="16" t="s">
        <v>479</v>
      </c>
      <c r="D194" s="17"/>
      <c r="E194" s="26" t="s">
        <v>27</v>
      </c>
      <c r="F194" s="116" t="s">
        <v>18</v>
      </c>
      <c r="G194" s="117" t="s">
        <v>18</v>
      </c>
      <c r="H194" s="89"/>
      <c r="I194" s="112">
        <v>0.75</v>
      </c>
      <c r="J194" s="28" t="s">
        <v>82</v>
      </c>
      <c r="K194" s="16" t="s">
        <v>20</v>
      </c>
      <c r="L194" s="16" t="s">
        <v>76</v>
      </c>
      <c r="M194" s="89">
        <v>45761</v>
      </c>
      <c r="N194" s="69"/>
      <c r="O194" s="26" t="s">
        <v>19</v>
      </c>
      <c r="P194" s="91"/>
      <c r="Q194" s="112">
        <v>0.75</v>
      </c>
      <c r="R194" s="28" t="s">
        <v>82</v>
      </c>
      <c r="S194" s="16" t="s">
        <v>20</v>
      </c>
      <c r="T194" s="16" t="s">
        <v>76</v>
      </c>
      <c r="U194" s="89">
        <v>45761</v>
      </c>
      <c r="V194" s="71"/>
      <c r="W194" s="62" t="str" cm="1">
        <f t="array" ref="W194">IF(SUM(LEN(B194:V194))=0,"",IF(OR(OR(ISBLANK(F194),SUM(LEN(C194),LEN(D194))=0),AND(NOT(E194="Unknown"),ISBLANK(J194)),AND(NOT(O194="Unknown"),ISBLANK(R194))),"Missing Information", INDEX(Table15[Entire Service Line Classification], MATCH(SUMIFS(Table15[Unique ID],Table15[System-Owned Portion],E194,Table15[If Material Anything Other than "Lead" in Column E,Was Material Ever Previously Lead?],G194,Table15[Customer-Owned Portion],O194),Table15[Unique ID],0),0)))</f>
        <v>Non-lead</v>
      </c>
    </row>
    <row r="195" spans="1:23" ht="30" x14ac:dyDescent="0.25">
      <c r="A195" s="2"/>
      <c r="B195" s="67" t="s">
        <v>480</v>
      </c>
      <c r="C195" s="16" t="s">
        <v>481</v>
      </c>
      <c r="D195" s="17"/>
      <c r="E195" s="26" t="s">
        <v>27</v>
      </c>
      <c r="F195" s="116" t="s">
        <v>18</v>
      </c>
      <c r="G195" s="117" t="s">
        <v>18</v>
      </c>
      <c r="H195" s="89"/>
      <c r="I195" s="112">
        <v>1</v>
      </c>
      <c r="J195" s="28" t="s">
        <v>82</v>
      </c>
      <c r="K195" s="16" t="s">
        <v>20</v>
      </c>
      <c r="L195" s="16" t="s">
        <v>76</v>
      </c>
      <c r="M195" s="89">
        <v>45691</v>
      </c>
      <c r="N195" s="69"/>
      <c r="O195" s="26" t="s">
        <v>27</v>
      </c>
      <c r="P195" s="91"/>
      <c r="Q195" s="112">
        <v>1</v>
      </c>
      <c r="R195" s="28" t="s">
        <v>82</v>
      </c>
      <c r="S195" s="16" t="s">
        <v>20</v>
      </c>
      <c r="T195" s="16" t="s">
        <v>76</v>
      </c>
      <c r="U195" s="89">
        <v>45691</v>
      </c>
      <c r="V195" s="71"/>
      <c r="W195" s="62" t="str" cm="1">
        <f t="array" ref="W195">IF(SUM(LEN(B195:V195))=0,"",IF(OR(OR(ISBLANK(F195),SUM(LEN(C195),LEN(D195))=0),AND(NOT(E195="Unknown"),ISBLANK(J195)),AND(NOT(O195="Unknown"),ISBLANK(R195))),"Missing Information", INDEX(Table15[Entire Service Line Classification], MATCH(SUMIFS(Table15[Unique ID],Table15[System-Owned Portion],E195,Table15[If Material Anything Other than "Lead" in Column E,Was Material Ever Previously Lead?],G195,Table15[Customer-Owned Portion],O195),Table15[Unique ID],0),0)))</f>
        <v>Non-lead</v>
      </c>
    </row>
    <row r="196" spans="1:23" ht="30" x14ac:dyDescent="0.25">
      <c r="A196" s="2"/>
      <c r="B196" s="67" t="s">
        <v>482</v>
      </c>
      <c r="C196" s="16" t="s">
        <v>483</v>
      </c>
      <c r="D196" s="17"/>
      <c r="E196" s="26" t="s">
        <v>27</v>
      </c>
      <c r="F196" s="116" t="s">
        <v>18</v>
      </c>
      <c r="G196" s="117" t="s">
        <v>18</v>
      </c>
      <c r="H196" s="89"/>
      <c r="I196" s="112">
        <v>0.75</v>
      </c>
      <c r="J196" s="28" t="s">
        <v>82</v>
      </c>
      <c r="K196" s="16" t="s">
        <v>20</v>
      </c>
      <c r="L196" s="16" t="s">
        <v>76</v>
      </c>
      <c r="M196" s="89">
        <v>45761</v>
      </c>
      <c r="N196" s="69"/>
      <c r="O196" s="26" t="s">
        <v>19</v>
      </c>
      <c r="P196" s="91"/>
      <c r="Q196" s="112">
        <v>0.75</v>
      </c>
      <c r="R196" s="28" t="s">
        <v>82</v>
      </c>
      <c r="S196" s="16" t="s">
        <v>20</v>
      </c>
      <c r="T196" s="16" t="s">
        <v>76</v>
      </c>
      <c r="U196" s="89">
        <v>45761</v>
      </c>
      <c r="V196" s="71"/>
      <c r="W196" s="62" t="str" cm="1">
        <f t="array" ref="W196">IF(SUM(LEN(B196:V196))=0,"",IF(OR(OR(ISBLANK(F196),SUM(LEN(C196),LEN(D196))=0),AND(NOT(E196="Unknown"),ISBLANK(J196)),AND(NOT(O196="Unknown"),ISBLANK(R196))),"Missing Information", INDEX(Table15[Entire Service Line Classification], MATCH(SUMIFS(Table15[Unique ID],Table15[System-Owned Portion],E196,Table15[If Material Anything Other than "Lead" in Column E,Was Material Ever Previously Lead?],G196,Table15[Customer-Owned Portion],O196),Table15[Unique ID],0),0)))</f>
        <v>Non-lead</v>
      </c>
    </row>
    <row r="197" spans="1:23" ht="30" x14ac:dyDescent="0.25">
      <c r="A197" s="2"/>
      <c r="B197" s="67" t="s">
        <v>484</v>
      </c>
      <c r="C197" s="16" t="s">
        <v>485</v>
      </c>
      <c r="D197" s="17"/>
      <c r="E197" s="26" t="s">
        <v>27</v>
      </c>
      <c r="F197" s="116" t="s">
        <v>18</v>
      </c>
      <c r="G197" s="117" t="s">
        <v>18</v>
      </c>
      <c r="H197" s="89"/>
      <c r="I197" s="112">
        <v>0.75</v>
      </c>
      <c r="J197" s="28" t="s">
        <v>82</v>
      </c>
      <c r="K197" s="16" t="s">
        <v>20</v>
      </c>
      <c r="L197" s="16" t="s">
        <v>76</v>
      </c>
      <c r="M197" s="89">
        <v>45761</v>
      </c>
      <c r="N197" s="69"/>
      <c r="O197" s="26" t="s">
        <v>19</v>
      </c>
      <c r="P197" s="91"/>
      <c r="Q197" s="112">
        <v>0.75</v>
      </c>
      <c r="R197" s="28" t="s">
        <v>82</v>
      </c>
      <c r="S197" s="16" t="s">
        <v>20</v>
      </c>
      <c r="T197" s="16" t="s">
        <v>76</v>
      </c>
      <c r="U197" s="89">
        <v>45761</v>
      </c>
      <c r="V197" s="71"/>
      <c r="W197" s="62" t="str" cm="1">
        <f t="array" ref="W197">IF(SUM(LEN(B197:V197))=0,"",IF(OR(OR(ISBLANK(F197),SUM(LEN(C197),LEN(D197))=0),AND(NOT(E197="Unknown"),ISBLANK(J197)),AND(NOT(O197="Unknown"),ISBLANK(R197))),"Missing Information", INDEX(Table15[Entire Service Line Classification], MATCH(SUMIFS(Table15[Unique ID],Table15[System-Owned Portion],E197,Table15[If Material Anything Other than "Lead" in Column E,Was Material Ever Previously Lead?],G197,Table15[Customer-Owned Portion],O197),Table15[Unique ID],0),0)))</f>
        <v>Non-lead</v>
      </c>
    </row>
    <row r="198" spans="1:23" ht="30" x14ac:dyDescent="0.25">
      <c r="A198" s="2"/>
      <c r="B198" s="67" t="s">
        <v>486</v>
      </c>
      <c r="C198" s="16" t="s">
        <v>487</v>
      </c>
      <c r="D198" s="17"/>
      <c r="E198" s="26" t="s">
        <v>27</v>
      </c>
      <c r="F198" s="25" t="s">
        <v>173</v>
      </c>
      <c r="G198" s="28" t="s">
        <v>173</v>
      </c>
      <c r="H198" s="89"/>
      <c r="I198" s="112">
        <v>0.75</v>
      </c>
      <c r="J198" s="28" t="s">
        <v>29</v>
      </c>
      <c r="K198" s="16" t="s">
        <v>18</v>
      </c>
      <c r="L198" s="16" t="s">
        <v>75</v>
      </c>
      <c r="M198" s="89">
        <v>43585</v>
      </c>
      <c r="N198" s="69" t="s">
        <v>488</v>
      </c>
      <c r="O198" s="26" t="s">
        <v>19</v>
      </c>
      <c r="P198" s="91"/>
      <c r="Q198" s="112">
        <v>0.75</v>
      </c>
      <c r="R198" s="28" t="s">
        <v>82</v>
      </c>
      <c r="S198" s="16" t="s">
        <v>20</v>
      </c>
      <c r="T198" s="16" t="s">
        <v>76</v>
      </c>
      <c r="U198" s="89">
        <v>45796</v>
      </c>
      <c r="V198" s="71"/>
      <c r="W198" s="62" t="str" cm="1">
        <f t="array" ref="W198">IF(SUM(LEN(B198:V198))=0,"",IF(OR(OR(ISBLANK(F198),SUM(LEN(C198),LEN(D198))=0),AND(NOT(E198="Unknown"),ISBLANK(J198)),AND(NOT(O198="Unknown"),ISBLANK(R198))),"Missing Information", INDEX(Table15[Entire Service Line Classification], MATCH(SUMIFS(Table15[Unique ID],Table15[System-Owned Portion],E198,Table15[If Material Anything Other than "Lead" in Column E,Was Material Ever Previously Lead?],G198,Table15[Customer-Owned Portion],O198),Table15[Unique ID],0),0)))</f>
        <v>Non-lead</v>
      </c>
    </row>
    <row r="199" spans="1:23" ht="30" x14ac:dyDescent="0.25">
      <c r="A199" s="2"/>
      <c r="B199" s="67" t="s">
        <v>489</v>
      </c>
      <c r="C199" s="16" t="s">
        <v>490</v>
      </c>
      <c r="D199" s="17"/>
      <c r="E199" s="26" t="s">
        <v>19</v>
      </c>
      <c r="F199" s="116" t="s">
        <v>18</v>
      </c>
      <c r="G199" s="28" t="s">
        <v>18</v>
      </c>
      <c r="H199" s="89">
        <v>34990</v>
      </c>
      <c r="I199" s="112">
        <v>1</v>
      </c>
      <c r="J199" s="28" t="s">
        <v>87</v>
      </c>
      <c r="K199" s="16" t="s">
        <v>18</v>
      </c>
      <c r="L199" s="16"/>
      <c r="M199" s="89"/>
      <c r="N199" s="69"/>
      <c r="O199" s="26" t="s">
        <v>36</v>
      </c>
      <c r="P199" s="91">
        <v>34990</v>
      </c>
      <c r="Q199" s="112">
        <v>1</v>
      </c>
      <c r="R199" s="28" t="s">
        <v>87</v>
      </c>
      <c r="S199" s="16" t="s">
        <v>18</v>
      </c>
      <c r="T199" s="16"/>
      <c r="U199" s="89"/>
      <c r="V199" s="71"/>
      <c r="W199" s="62" t="str" cm="1">
        <f t="array" ref="W199">IF(SUM(LEN(B199:V199))=0,"",IF(OR(OR(ISBLANK(F199),SUM(LEN(C199),LEN(D199))=0),AND(NOT(E199="Unknown"),ISBLANK(J199)),AND(NOT(O199="Unknown"),ISBLANK(R199))),"Missing Information", INDEX(Table15[Entire Service Line Classification], MATCH(SUMIFS(Table15[Unique ID],Table15[System-Owned Portion],E199,Table15[If Material Anything Other than "Lead" in Column E,Was Material Ever Previously Lead?],G199,Table15[Customer-Owned Portion],O199),Table15[Unique ID],0),0)))</f>
        <v>Non-lead</v>
      </c>
    </row>
    <row r="200" spans="1:23" ht="30" x14ac:dyDescent="0.25">
      <c r="A200" s="2"/>
      <c r="B200" s="67" t="s">
        <v>491</v>
      </c>
      <c r="C200" s="16" t="s">
        <v>492</v>
      </c>
      <c r="D200" s="17"/>
      <c r="E200" s="26" t="s">
        <v>27</v>
      </c>
      <c r="F200" s="116" t="s">
        <v>18</v>
      </c>
      <c r="G200" s="28" t="s">
        <v>18</v>
      </c>
      <c r="H200" s="89">
        <v>37287</v>
      </c>
      <c r="I200" s="112">
        <v>2</v>
      </c>
      <c r="J200" s="28" t="s">
        <v>87</v>
      </c>
      <c r="K200" s="16" t="s">
        <v>18</v>
      </c>
      <c r="L200" s="16"/>
      <c r="M200" s="89">
        <v>37287</v>
      </c>
      <c r="N200" s="69"/>
      <c r="O200" s="119" t="s">
        <v>36</v>
      </c>
      <c r="P200" s="91">
        <v>37287</v>
      </c>
      <c r="Q200" s="112">
        <v>2</v>
      </c>
      <c r="R200" s="28" t="s">
        <v>87</v>
      </c>
      <c r="S200" s="16" t="s">
        <v>18</v>
      </c>
      <c r="T200" s="16"/>
      <c r="U200" s="89"/>
      <c r="V200" s="71"/>
      <c r="W200" s="62" t="str" cm="1">
        <f t="array" ref="W200">IF(SUM(LEN(B200:V200))=0,"",IF(OR(OR(ISBLANK(F200),SUM(LEN(C200),LEN(D200))=0),AND(NOT(E200="Unknown"),ISBLANK(J200)),AND(NOT(O200="Unknown"),ISBLANK(R200))),"Missing Information", INDEX(Table15[Entire Service Line Classification], MATCH(SUMIFS(Table15[Unique ID],Table15[System-Owned Portion],E200,Table15[If Material Anything Other than "Lead" in Column E,Was Material Ever Previously Lead?],G200,Table15[Customer-Owned Portion],O200),Table15[Unique ID],0),0)))</f>
        <v>Non-lead</v>
      </c>
    </row>
    <row r="201" spans="1:23" ht="30" x14ac:dyDescent="0.25">
      <c r="A201" s="2"/>
      <c r="B201" s="67" t="s">
        <v>495</v>
      </c>
      <c r="C201" s="16" t="s">
        <v>496</v>
      </c>
      <c r="D201" s="17"/>
      <c r="E201" s="26" t="s">
        <v>19</v>
      </c>
      <c r="F201" s="116" t="s">
        <v>18</v>
      </c>
      <c r="G201" s="117" t="s">
        <v>18</v>
      </c>
      <c r="H201" s="89"/>
      <c r="I201" s="112">
        <v>2</v>
      </c>
      <c r="J201" s="28" t="s">
        <v>82</v>
      </c>
      <c r="K201" s="16" t="s">
        <v>20</v>
      </c>
      <c r="L201" s="16" t="s">
        <v>76</v>
      </c>
      <c r="M201" s="89">
        <v>45958</v>
      </c>
      <c r="N201" s="69"/>
      <c r="O201" s="26" t="s">
        <v>26</v>
      </c>
      <c r="P201" s="91"/>
      <c r="Q201" s="112">
        <v>2</v>
      </c>
      <c r="R201" s="28" t="s">
        <v>82</v>
      </c>
      <c r="S201" s="16" t="s">
        <v>20</v>
      </c>
      <c r="T201" s="16" t="s">
        <v>76</v>
      </c>
      <c r="U201" s="89">
        <v>45958</v>
      </c>
      <c r="V201" s="71"/>
      <c r="W201" s="62" t="str" cm="1">
        <f t="array" ref="W201">IF(SUM(LEN(B201:V201))=0,"",IF(OR(OR(ISBLANK(F201),SUM(LEN(C201),LEN(D201))=0),AND(NOT(E201="Unknown"),ISBLANK(J201)),AND(NOT(O201="Unknown"),ISBLANK(R201))),"Missing Information", INDEX(Table15[Entire Service Line Classification], MATCH(SUMIFS(Table15[Unique ID],Table15[System-Owned Portion],E201,Table15[If Material Anything Other than "Lead" in Column E,Was Material Ever Previously Lead?],G201,Table15[Customer-Owned Portion],O201),Table15[Unique ID],0),0)))</f>
        <v>Non-lead</v>
      </c>
    </row>
    <row r="202" spans="1:23" ht="30" x14ac:dyDescent="0.25">
      <c r="A202" s="2"/>
      <c r="B202" s="67" t="s">
        <v>497</v>
      </c>
      <c r="C202" s="16" t="s">
        <v>498</v>
      </c>
      <c r="D202" s="17"/>
      <c r="E202" s="26" t="s">
        <v>19</v>
      </c>
      <c r="F202" s="116" t="s">
        <v>18</v>
      </c>
      <c r="G202" s="117" t="s">
        <v>18</v>
      </c>
      <c r="H202" s="89"/>
      <c r="I202" s="112">
        <v>1</v>
      </c>
      <c r="J202" s="28" t="s">
        <v>82</v>
      </c>
      <c r="K202" s="16" t="s">
        <v>20</v>
      </c>
      <c r="L202" s="16" t="s">
        <v>76</v>
      </c>
      <c r="M202" s="89">
        <v>45896</v>
      </c>
      <c r="N202" s="69"/>
      <c r="O202" s="26" t="s">
        <v>19</v>
      </c>
      <c r="P202" s="91"/>
      <c r="Q202" s="112">
        <v>1</v>
      </c>
      <c r="R202" s="28" t="s">
        <v>82</v>
      </c>
      <c r="S202" s="16" t="s">
        <v>20</v>
      </c>
      <c r="T202" s="16" t="s">
        <v>76</v>
      </c>
      <c r="U202" s="89">
        <v>45896</v>
      </c>
      <c r="V202" s="71"/>
      <c r="W202" s="62" t="str" cm="1">
        <f t="array" ref="W202">IF(SUM(LEN(B202:V202))=0,"",IF(OR(OR(ISBLANK(F202),SUM(LEN(C202),LEN(D202))=0),AND(NOT(E202="Unknown"),ISBLANK(J202)),AND(NOT(O202="Unknown"),ISBLANK(R202))),"Missing Information", INDEX(Table15[Entire Service Line Classification], MATCH(SUMIFS(Table15[Unique ID],Table15[System-Owned Portion],E202,Table15[If Material Anything Other than "Lead" in Column E,Was Material Ever Previously Lead?],G202,Table15[Customer-Owned Portion],O202),Table15[Unique ID],0),0)))</f>
        <v>Non-lead</v>
      </c>
    </row>
    <row r="203" spans="1:23" ht="30" x14ac:dyDescent="0.25">
      <c r="A203" s="2"/>
      <c r="B203" s="67" t="s">
        <v>501</v>
      </c>
      <c r="C203" s="16" t="s">
        <v>502</v>
      </c>
      <c r="D203" s="17"/>
      <c r="E203" s="26" t="s">
        <v>27</v>
      </c>
      <c r="F203" s="116" t="s">
        <v>18</v>
      </c>
      <c r="G203" s="117" t="s">
        <v>18</v>
      </c>
      <c r="H203" s="89"/>
      <c r="I203" s="112">
        <v>0.75</v>
      </c>
      <c r="J203" s="28" t="s">
        <v>82</v>
      </c>
      <c r="K203" s="16" t="s">
        <v>20</v>
      </c>
      <c r="L203" s="16" t="s">
        <v>76</v>
      </c>
      <c r="M203" s="89">
        <v>45896</v>
      </c>
      <c r="N203" s="69"/>
      <c r="O203" s="26" t="s">
        <v>19</v>
      </c>
      <c r="P203" s="91"/>
      <c r="Q203" s="112">
        <v>0.75</v>
      </c>
      <c r="R203" s="28" t="s">
        <v>82</v>
      </c>
      <c r="S203" s="16" t="s">
        <v>20</v>
      </c>
      <c r="T203" s="16" t="s">
        <v>76</v>
      </c>
      <c r="U203" s="89">
        <v>45896</v>
      </c>
      <c r="V203" s="71"/>
      <c r="W203" s="62" t="str" cm="1">
        <f t="array" ref="W203">IF(SUM(LEN(B203:V203))=0,"",IF(OR(OR(ISBLANK(F203),SUM(LEN(C203),LEN(D203))=0),AND(NOT(E203="Unknown"),ISBLANK(J203)),AND(NOT(O203="Unknown"),ISBLANK(R203))),"Missing Information", INDEX(Table15[Entire Service Line Classification], MATCH(SUMIFS(Table15[Unique ID],Table15[System-Owned Portion],E203,Table15[If Material Anything Other than "Lead" in Column E,Was Material Ever Previously Lead?],G203,Table15[Customer-Owned Portion],O203),Table15[Unique ID],0),0)))</f>
        <v>Non-lead</v>
      </c>
    </row>
    <row r="204" spans="1:23" ht="30" x14ac:dyDescent="0.25">
      <c r="A204" s="2"/>
      <c r="B204" s="67" t="s">
        <v>503</v>
      </c>
      <c r="C204" s="16" t="s">
        <v>504</v>
      </c>
      <c r="D204" s="17"/>
      <c r="E204" s="26" t="s">
        <v>19</v>
      </c>
      <c r="F204" s="116" t="s">
        <v>18</v>
      </c>
      <c r="G204" s="28" t="s">
        <v>18</v>
      </c>
      <c r="H204" s="89">
        <v>34990</v>
      </c>
      <c r="I204" s="112">
        <v>1</v>
      </c>
      <c r="J204" s="28" t="s">
        <v>87</v>
      </c>
      <c r="K204" s="16" t="s">
        <v>18</v>
      </c>
      <c r="L204" s="16" t="s">
        <v>75</v>
      </c>
      <c r="M204" s="89">
        <v>44540</v>
      </c>
      <c r="N204" s="69"/>
      <c r="O204" s="26" t="s">
        <v>36</v>
      </c>
      <c r="P204" s="91">
        <v>34990</v>
      </c>
      <c r="Q204" s="112">
        <v>1</v>
      </c>
      <c r="R204" s="28" t="s">
        <v>87</v>
      </c>
      <c r="S204" s="16" t="s">
        <v>18</v>
      </c>
      <c r="T204" s="16"/>
      <c r="U204" s="89"/>
      <c r="V204" s="71"/>
      <c r="W204" s="62" t="str" cm="1">
        <f t="array" ref="W204">IF(SUM(LEN(B204:V204))=0,"",IF(OR(OR(ISBLANK(F204),SUM(LEN(C204),LEN(D204))=0),AND(NOT(E204="Unknown"),ISBLANK(J204)),AND(NOT(O204="Unknown"),ISBLANK(R204))),"Missing Information", INDEX(Table15[Entire Service Line Classification], MATCH(SUMIFS(Table15[Unique ID],Table15[System-Owned Portion],E204,Table15[If Material Anything Other than "Lead" in Column E,Was Material Ever Previously Lead?],G204,Table15[Customer-Owned Portion],O204),Table15[Unique ID],0),0)))</f>
        <v>Non-lead</v>
      </c>
    </row>
    <row r="205" spans="1:23" ht="30" x14ac:dyDescent="0.25">
      <c r="A205" s="2"/>
      <c r="B205" s="67" t="s">
        <v>499</v>
      </c>
      <c r="C205" s="16" t="s">
        <v>500</v>
      </c>
      <c r="D205" s="17"/>
      <c r="E205" s="26" t="s">
        <v>19</v>
      </c>
      <c r="F205" s="116" t="s">
        <v>18</v>
      </c>
      <c r="G205" s="28" t="s">
        <v>18</v>
      </c>
      <c r="H205" s="89">
        <v>38644</v>
      </c>
      <c r="I205" s="112">
        <v>1.5</v>
      </c>
      <c r="J205" s="28" t="s">
        <v>87</v>
      </c>
      <c r="K205" s="16" t="s">
        <v>18</v>
      </c>
      <c r="L205" s="16"/>
      <c r="M205" s="89">
        <v>38644</v>
      </c>
      <c r="N205" s="69"/>
      <c r="O205" s="26" t="s">
        <v>36</v>
      </c>
      <c r="P205" s="120">
        <v>38644</v>
      </c>
      <c r="Q205" s="112">
        <v>1.5</v>
      </c>
      <c r="R205" s="28" t="s">
        <v>87</v>
      </c>
      <c r="S205" s="16" t="s">
        <v>18</v>
      </c>
      <c r="T205" s="16"/>
      <c r="U205" s="89"/>
      <c r="V205" s="71"/>
      <c r="W205" s="62" t="str" cm="1">
        <f t="array" ref="W205">IF(SUM(LEN(B205:V205))=0,"",IF(OR(OR(ISBLANK(F205),SUM(LEN(C205),LEN(D205))=0),AND(NOT(E205="Unknown"),ISBLANK(J205)),AND(NOT(O205="Unknown"),ISBLANK(R205))),"Missing Information", INDEX(Table15[Entire Service Line Classification], MATCH(SUMIFS(Table15[Unique ID],Table15[System-Owned Portion],E205,Table15[If Material Anything Other than "Lead" in Column E,Was Material Ever Previously Lead?],G205,Table15[Customer-Owned Portion],O205),Table15[Unique ID],0),0)))</f>
        <v>Non-lead</v>
      </c>
    </row>
    <row r="206" spans="1:23" ht="30" x14ac:dyDescent="0.25">
      <c r="A206" s="2"/>
      <c r="B206" s="67" t="s">
        <v>505</v>
      </c>
      <c r="C206" s="16" t="s">
        <v>506</v>
      </c>
      <c r="D206" s="17"/>
      <c r="E206" s="26" t="s">
        <v>27</v>
      </c>
      <c r="F206" s="25" t="s">
        <v>173</v>
      </c>
      <c r="G206" s="28" t="s">
        <v>173</v>
      </c>
      <c r="H206" s="89"/>
      <c r="I206" s="112">
        <v>1</v>
      </c>
      <c r="J206" s="28" t="s">
        <v>82</v>
      </c>
      <c r="K206" s="117" t="s">
        <v>20</v>
      </c>
      <c r="L206" s="16" t="s">
        <v>75</v>
      </c>
      <c r="M206" s="89">
        <v>44792</v>
      </c>
      <c r="N206" s="69"/>
      <c r="O206" s="26" t="s">
        <v>27</v>
      </c>
      <c r="P206" s="91"/>
      <c r="Q206" s="112">
        <v>1</v>
      </c>
      <c r="R206" s="28" t="s">
        <v>82</v>
      </c>
      <c r="S206" s="16" t="s">
        <v>20</v>
      </c>
      <c r="T206" s="16" t="s">
        <v>76</v>
      </c>
      <c r="U206" s="89">
        <v>45761</v>
      </c>
      <c r="V206" s="71"/>
      <c r="W206" s="62" t="str" cm="1">
        <f t="array" ref="W206">IF(SUM(LEN(B206:V206))=0,"",IF(OR(OR(ISBLANK(F206),SUM(LEN(C206),LEN(D206))=0),AND(NOT(E206="Unknown"),ISBLANK(J206)),AND(NOT(O206="Unknown"),ISBLANK(R206))),"Missing Information", INDEX(Table15[Entire Service Line Classification], MATCH(SUMIFS(Table15[Unique ID],Table15[System-Owned Portion],E206,Table15[If Material Anything Other than "Lead" in Column E,Was Material Ever Previously Lead?],G206,Table15[Customer-Owned Portion],O206),Table15[Unique ID],0),0)))</f>
        <v>Non-lead</v>
      </c>
    </row>
    <row r="207" spans="1:23" ht="30" x14ac:dyDescent="0.25">
      <c r="A207" s="2"/>
      <c r="B207" s="67" t="s">
        <v>507</v>
      </c>
      <c r="C207" s="16" t="s">
        <v>508</v>
      </c>
      <c r="D207" s="17"/>
      <c r="E207" s="26" t="s">
        <v>36</v>
      </c>
      <c r="F207" s="116" t="s">
        <v>18</v>
      </c>
      <c r="G207" s="28" t="s">
        <v>173</v>
      </c>
      <c r="H207" s="89">
        <v>34335</v>
      </c>
      <c r="I207" s="112">
        <v>0.75</v>
      </c>
      <c r="J207" s="28" t="s">
        <v>87</v>
      </c>
      <c r="K207" s="16" t="s">
        <v>18</v>
      </c>
      <c r="L207" s="16"/>
      <c r="M207" s="89"/>
      <c r="N207" s="69"/>
      <c r="O207" s="26" t="s">
        <v>36</v>
      </c>
      <c r="P207" s="91">
        <v>34335</v>
      </c>
      <c r="Q207" s="112">
        <v>0.75</v>
      </c>
      <c r="R207" s="28" t="s">
        <v>87</v>
      </c>
      <c r="S207" s="16" t="s">
        <v>18</v>
      </c>
      <c r="T207" s="16"/>
      <c r="U207" s="89"/>
      <c r="V207" s="71"/>
      <c r="W207" s="62" t="str" cm="1">
        <f t="array" ref="W207">IF(SUM(LEN(B207:V207))=0,"",IF(OR(OR(ISBLANK(F207),SUM(LEN(C207),LEN(D207))=0),AND(NOT(E207="Unknown"),ISBLANK(J207)),AND(NOT(O207="Unknown"),ISBLANK(R207))),"Missing Information", INDEX(Table15[Entire Service Line Classification], MATCH(SUMIFS(Table15[Unique ID],Table15[System-Owned Portion],E207,Table15[If Material Anything Other than "Lead" in Column E,Was Material Ever Previously Lead?],G207,Table15[Customer-Owned Portion],O207),Table15[Unique ID],0),0)))</f>
        <v>Non-lead</v>
      </c>
    </row>
    <row r="208" spans="1:23" ht="30" x14ac:dyDescent="0.25">
      <c r="A208" s="2"/>
      <c r="B208" s="67" t="s">
        <v>2682</v>
      </c>
      <c r="C208" s="16" t="s">
        <v>2683</v>
      </c>
      <c r="D208" s="17"/>
      <c r="E208" s="26" t="s">
        <v>19</v>
      </c>
      <c r="F208" s="116" t="s">
        <v>18</v>
      </c>
      <c r="G208" s="28" t="s">
        <v>18</v>
      </c>
      <c r="H208" s="89"/>
      <c r="I208" s="112">
        <v>4</v>
      </c>
      <c r="J208" s="28" t="s">
        <v>107</v>
      </c>
      <c r="K208" s="16" t="s">
        <v>18</v>
      </c>
      <c r="L208" s="16"/>
      <c r="M208" s="89"/>
      <c r="N208" s="69"/>
      <c r="O208" s="26" t="s">
        <v>36</v>
      </c>
      <c r="P208" s="91"/>
      <c r="Q208" s="112">
        <v>4</v>
      </c>
      <c r="R208" s="28" t="s">
        <v>107</v>
      </c>
      <c r="S208" s="16" t="s">
        <v>18</v>
      </c>
      <c r="T208" s="16"/>
      <c r="U208" s="89"/>
      <c r="V208" s="71"/>
      <c r="W208" s="62" t="str" cm="1">
        <f t="array" ref="W208">IF(SUM(LEN(B208:V208))=0,"",IF(OR(OR(ISBLANK(F208),SUM(LEN(C208),LEN(D208))=0),AND(NOT(E208="Unknown"),ISBLANK(J208)),AND(NOT(O208="Unknown"),ISBLANK(R208))),"Missing Information", INDEX(Table15[Entire Service Line Classification], MATCH(SUMIFS(Table15[Unique ID],Table15[System-Owned Portion],E208,Table15[If Material Anything Other than "Lead" in Column E,Was Material Ever Previously Lead?],G208,Table15[Customer-Owned Portion],O208),Table15[Unique ID],0),0)))</f>
        <v>Non-lead</v>
      </c>
    </row>
    <row r="209" spans="1:23" ht="30" x14ac:dyDescent="0.25">
      <c r="A209" s="2"/>
      <c r="B209" s="67" t="s">
        <v>509</v>
      </c>
      <c r="C209" s="16" t="s">
        <v>510</v>
      </c>
      <c r="D209" s="17" t="s">
        <v>511</v>
      </c>
      <c r="E209" s="26" t="s">
        <v>19</v>
      </c>
      <c r="F209" s="116" t="s">
        <v>18</v>
      </c>
      <c r="G209" s="28" t="s">
        <v>18</v>
      </c>
      <c r="H209" s="89">
        <v>41261</v>
      </c>
      <c r="I209" s="112">
        <v>4</v>
      </c>
      <c r="J209" s="28" t="s">
        <v>87</v>
      </c>
      <c r="K209" s="16" t="s">
        <v>18</v>
      </c>
      <c r="L209" s="16"/>
      <c r="M209" s="89"/>
      <c r="N209" s="69"/>
      <c r="O209" s="26" t="s">
        <v>19</v>
      </c>
      <c r="P209" s="91">
        <v>41261</v>
      </c>
      <c r="Q209" s="112">
        <v>3</v>
      </c>
      <c r="R209" s="28" t="s">
        <v>87</v>
      </c>
      <c r="S209" s="16" t="s">
        <v>18</v>
      </c>
      <c r="T209" s="16"/>
      <c r="U209" s="89"/>
      <c r="V209" s="71"/>
      <c r="W209" s="62" t="str" cm="1">
        <f t="array" ref="W209">IF(SUM(LEN(B209:V209))=0,"",IF(OR(OR(ISBLANK(F209),SUM(LEN(C209),LEN(D209))=0),AND(NOT(E209="Unknown"),ISBLANK(J209)),AND(NOT(O209="Unknown"),ISBLANK(R209))),"Missing Information", INDEX(Table15[Entire Service Line Classification], MATCH(SUMIFS(Table15[Unique ID],Table15[System-Owned Portion],E209,Table15[If Material Anything Other than "Lead" in Column E,Was Material Ever Previously Lead?],G209,Table15[Customer-Owned Portion],O209),Table15[Unique ID],0),0)))</f>
        <v>Non-lead</v>
      </c>
    </row>
    <row r="210" spans="1:23" ht="30" x14ac:dyDescent="0.25">
      <c r="A210" s="2"/>
      <c r="B210" s="67" t="s">
        <v>509</v>
      </c>
      <c r="C210" s="16" t="s">
        <v>510</v>
      </c>
      <c r="D210" s="17" t="s">
        <v>512</v>
      </c>
      <c r="E210" s="26" t="s">
        <v>19</v>
      </c>
      <c r="F210" s="116" t="s">
        <v>18</v>
      </c>
      <c r="G210" s="28" t="s">
        <v>18</v>
      </c>
      <c r="H210" s="89">
        <v>41261</v>
      </c>
      <c r="I210" s="112">
        <v>4</v>
      </c>
      <c r="J210" s="28" t="s">
        <v>87</v>
      </c>
      <c r="K210" s="16" t="s">
        <v>18</v>
      </c>
      <c r="L210" s="16"/>
      <c r="M210" s="89"/>
      <c r="N210" s="69"/>
      <c r="O210" s="26" t="s">
        <v>19</v>
      </c>
      <c r="P210" s="91">
        <v>41261</v>
      </c>
      <c r="Q210" s="112">
        <v>3</v>
      </c>
      <c r="R210" s="28" t="s">
        <v>87</v>
      </c>
      <c r="S210" s="16" t="s">
        <v>18</v>
      </c>
      <c r="T210" s="16"/>
      <c r="U210" s="89"/>
      <c r="V210" s="71"/>
      <c r="W210" s="62" t="str" cm="1">
        <f t="array" ref="W210">IF(SUM(LEN(B210:V210))=0,"",IF(OR(OR(ISBLANK(F210),SUM(LEN(C210),LEN(D210))=0),AND(NOT(E210="Unknown"),ISBLANK(J210)),AND(NOT(O210="Unknown"),ISBLANK(R210))),"Missing Information", INDEX(Table15[Entire Service Line Classification], MATCH(SUMIFS(Table15[Unique ID],Table15[System-Owned Portion],E210,Table15[If Material Anything Other than "Lead" in Column E,Was Material Ever Previously Lead?],G210,Table15[Customer-Owned Portion],O210),Table15[Unique ID],0),0)))</f>
        <v>Non-lead</v>
      </c>
    </row>
    <row r="211" spans="1:23" ht="30" x14ac:dyDescent="0.25">
      <c r="A211" s="2"/>
      <c r="B211" s="67" t="s">
        <v>509</v>
      </c>
      <c r="C211" s="16" t="s">
        <v>510</v>
      </c>
      <c r="D211" s="17" t="s">
        <v>513</v>
      </c>
      <c r="E211" s="26" t="s">
        <v>19</v>
      </c>
      <c r="F211" s="116" t="s">
        <v>18</v>
      </c>
      <c r="G211" s="28" t="s">
        <v>18</v>
      </c>
      <c r="H211" s="89">
        <v>41261</v>
      </c>
      <c r="I211" s="112">
        <v>4</v>
      </c>
      <c r="J211" s="28" t="s">
        <v>87</v>
      </c>
      <c r="K211" s="16" t="s">
        <v>18</v>
      </c>
      <c r="L211" s="16"/>
      <c r="M211" s="89"/>
      <c r="N211" s="69"/>
      <c r="O211" s="26" t="s">
        <v>19</v>
      </c>
      <c r="P211" s="91">
        <v>41261</v>
      </c>
      <c r="Q211" s="112">
        <v>3</v>
      </c>
      <c r="R211" s="28" t="s">
        <v>87</v>
      </c>
      <c r="S211" s="16" t="s">
        <v>18</v>
      </c>
      <c r="T211" s="16"/>
      <c r="U211" s="89"/>
      <c r="V211" s="71"/>
      <c r="W211" s="62" t="str" cm="1">
        <f t="array" ref="W211">IF(SUM(LEN(B211:V211))=0,"",IF(OR(OR(ISBLANK(F211),SUM(LEN(C211),LEN(D211))=0),AND(NOT(E211="Unknown"),ISBLANK(J211)),AND(NOT(O211="Unknown"),ISBLANK(R211))),"Missing Information", INDEX(Table15[Entire Service Line Classification], MATCH(SUMIFS(Table15[Unique ID],Table15[System-Owned Portion],E211,Table15[If Material Anything Other than "Lead" in Column E,Was Material Ever Previously Lead?],G211,Table15[Customer-Owned Portion],O211),Table15[Unique ID],0),0)))</f>
        <v>Non-lead</v>
      </c>
    </row>
    <row r="212" spans="1:23" ht="30" x14ac:dyDescent="0.25">
      <c r="A212" s="2"/>
      <c r="B212" s="67" t="s">
        <v>509</v>
      </c>
      <c r="C212" s="16" t="s">
        <v>510</v>
      </c>
      <c r="D212" s="17" t="s">
        <v>514</v>
      </c>
      <c r="E212" s="26" t="s">
        <v>19</v>
      </c>
      <c r="F212" s="116" t="s">
        <v>18</v>
      </c>
      <c r="G212" s="28" t="s">
        <v>18</v>
      </c>
      <c r="H212" s="89">
        <v>41261</v>
      </c>
      <c r="I212" s="112">
        <v>4</v>
      </c>
      <c r="J212" s="28" t="s">
        <v>87</v>
      </c>
      <c r="K212" s="16" t="s">
        <v>18</v>
      </c>
      <c r="L212" s="16"/>
      <c r="M212" s="89"/>
      <c r="N212" s="69"/>
      <c r="O212" s="26" t="s">
        <v>19</v>
      </c>
      <c r="P212" s="91">
        <v>41261</v>
      </c>
      <c r="Q212" s="112">
        <v>3</v>
      </c>
      <c r="R212" s="28" t="s">
        <v>87</v>
      </c>
      <c r="S212" s="16" t="s">
        <v>18</v>
      </c>
      <c r="T212" s="16"/>
      <c r="U212" s="89"/>
      <c r="V212" s="71"/>
      <c r="W212" s="62" t="str" cm="1">
        <f t="array" ref="W212">IF(SUM(LEN(B212:V212))=0,"",IF(OR(OR(ISBLANK(F212),SUM(LEN(C212),LEN(D212))=0),AND(NOT(E212="Unknown"),ISBLANK(J212)),AND(NOT(O212="Unknown"),ISBLANK(R212))),"Missing Information", INDEX(Table15[Entire Service Line Classification], MATCH(SUMIFS(Table15[Unique ID],Table15[System-Owned Portion],E212,Table15[If Material Anything Other than "Lead" in Column E,Was Material Ever Previously Lead?],G212,Table15[Customer-Owned Portion],O212),Table15[Unique ID],0),0)))</f>
        <v>Non-lead</v>
      </c>
    </row>
    <row r="213" spans="1:23" ht="30" x14ac:dyDescent="0.25">
      <c r="A213" s="2"/>
      <c r="B213" s="67" t="s">
        <v>509</v>
      </c>
      <c r="C213" s="16" t="s">
        <v>510</v>
      </c>
      <c r="D213" s="17" t="s">
        <v>515</v>
      </c>
      <c r="E213" s="26" t="s">
        <v>19</v>
      </c>
      <c r="F213" s="116" t="s">
        <v>18</v>
      </c>
      <c r="G213" s="28" t="s">
        <v>18</v>
      </c>
      <c r="H213" s="89">
        <v>41261</v>
      </c>
      <c r="I213" s="112">
        <v>4</v>
      </c>
      <c r="J213" s="28" t="s">
        <v>87</v>
      </c>
      <c r="K213" s="16" t="s">
        <v>18</v>
      </c>
      <c r="L213" s="16"/>
      <c r="M213" s="89"/>
      <c r="N213" s="69"/>
      <c r="O213" s="26" t="s">
        <v>19</v>
      </c>
      <c r="P213" s="91">
        <v>41261</v>
      </c>
      <c r="Q213" s="112">
        <v>3</v>
      </c>
      <c r="R213" s="28" t="s">
        <v>87</v>
      </c>
      <c r="S213" s="16" t="s">
        <v>18</v>
      </c>
      <c r="T213" s="16"/>
      <c r="U213" s="89"/>
      <c r="V213" s="71"/>
      <c r="W213" s="62" t="str" cm="1">
        <f t="array" ref="W213">IF(SUM(LEN(B213:V213))=0,"",IF(OR(OR(ISBLANK(F213),SUM(LEN(C213),LEN(D213))=0),AND(NOT(E213="Unknown"),ISBLANK(J213)),AND(NOT(O213="Unknown"),ISBLANK(R213))),"Missing Information", INDEX(Table15[Entire Service Line Classification], MATCH(SUMIFS(Table15[Unique ID],Table15[System-Owned Portion],E213,Table15[If Material Anything Other than "Lead" in Column E,Was Material Ever Previously Lead?],G213,Table15[Customer-Owned Portion],O213),Table15[Unique ID],0),0)))</f>
        <v>Non-lead</v>
      </c>
    </row>
    <row r="214" spans="1:23" ht="30" x14ac:dyDescent="0.25">
      <c r="A214" s="2"/>
      <c r="B214" s="67" t="s">
        <v>509</v>
      </c>
      <c r="C214" s="16" t="s">
        <v>510</v>
      </c>
      <c r="D214" s="17" t="s">
        <v>516</v>
      </c>
      <c r="E214" s="26" t="s">
        <v>19</v>
      </c>
      <c r="F214" s="116" t="s">
        <v>18</v>
      </c>
      <c r="G214" s="28" t="s">
        <v>18</v>
      </c>
      <c r="H214" s="89">
        <v>41261</v>
      </c>
      <c r="I214" s="112">
        <v>4</v>
      </c>
      <c r="J214" s="28" t="s">
        <v>87</v>
      </c>
      <c r="K214" s="16" t="s">
        <v>18</v>
      </c>
      <c r="L214" s="16"/>
      <c r="M214" s="89"/>
      <c r="N214" s="69"/>
      <c r="O214" s="26" t="s">
        <v>19</v>
      </c>
      <c r="P214" s="91">
        <v>41261</v>
      </c>
      <c r="Q214" s="112">
        <v>3</v>
      </c>
      <c r="R214" s="28" t="s">
        <v>87</v>
      </c>
      <c r="S214" s="16" t="s">
        <v>18</v>
      </c>
      <c r="T214" s="16"/>
      <c r="U214" s="89"/>
      <c r="V214" s="71"/>
      <c r="W214" s="62" t="str" cm="1">
        <f t="array" ref="W214">IF(SUM(LEN(B214:V214))=0,"",IF(OR(OR(ISBLANK(F214),SUM(LEN(C214),LEN(D214))=0),AND(NOT(E214="Unknown"),ISBLANK(J214)),AND(NOT(O214="Unknown"),ISBLANK(R214))),"Missing Information", INDEX(Table15[Entire Service Line Classification], MATCH(SUMIFS(Table15[Unique ID],Table15[System-Owned Portion],E214,Table15[If Material Anything Other than "Lead" in Column E,Was Material Ever Previously Lead?],G214,Table15[Customer-Owned Portion],O214),Table15[Unique ID],0),0)))</f>
        <v>Non-lead</v>
      </c>
    </row>
    <row r="215" spans="1:23" ht="30" x14ac:dyDescent="0.25">
      <c r="A215" s="2"/>
      <c r="B215" s="67" t="s">
        <v>509</v>
      </c>
      <c r="C215" s="16" t="s">
        <v>510</v>
      </c>
      <c r="D215" s="17" t="s">
        <v>517</v>
      </c>
      <c r="E215" s="26" t="s">
        <v>19</v>
      </c>
      <c r="F215" s="116" t="s">
        <v>18</v>
      </c>
      <c r="G215" s="28" t="s">
        <v>18</v>
      </c>
      <c r="H215" s="89">
        <v>41261</v>
      </c>
      <c r="I215" s="112">
        <v>4</v>
      </c>
      <c r="J215" s="28" t="s">
        <v>87</v>
      </c>
      <c r="K215" s="16" t="s">
        <v>18</v>
      </c>
      <c r="L215" s="16"/>
      <c r="M215" s="89"/>
      <c r="N215" s="69"/>
      <c r="O215" s="26" t="s">
        <v>19</v>
      </c>
      <c r="P215" s="91">
        <v>41261</v>
      </c>
      <c r="Q215" s="112">
        <v>3</v>
      </c>
      <c r="R215" s="28" t="s">
        <v>87</v>
      </c>
      <c r="S215" s="16" t="s">
        <v>18</v>
      </c>
      <c r="T215" s="16"/>
      <c r="U215" s="89"/>
      <c r="V215" s="71"/>
      <c r="W215" s="62" t="str" cm="1">
        <f t="array" ref="W215">IF(SUM(LEN(B215:V215))=0,"",IF(OR(OR(ISBLANK(F215),SUM(LEN(C215),LEN(D215))=0),AND(NOT(E215="Unknown"),ISBLANK(J215)),AND(NOT(O215="Unknown"),ISBLANK(R215))),"Missing Information", INDEX(Table15[Entire Service Line Classification], MATCH(SUMIFS(Table15[Unique ID],Table15[System-Owned Portion],E215,Table15[If Material Anything Other than "Lead" in Column E,Was Material Ever Previously Lead?],G215,Table15[Customer-Owned Portion],O215),Table15[Unique ID],0),0)))</f>
        <v>Non-lead</v>
      </c>
    </row>
    <row r="216" spans="1:23" ht="30" x14ac:dyDescent="0.25">
      <c r="A216" s="2"/>
      <c r="B216" s="67" t="s">
        <v>509</v>
      </c>
      <c r="C216" s="16" t="s">
        <v>510</v>
      </c>
      <c r="D216" s="17" t="s">
        <v>518</v>
      </c>
      <c r="E216" s="26" t="s">
        <v>19</v>
      </c>
      <c r="F216" s="116" t="s">
        <v>18</v>
      </c>
      <c r="G216" s="28" t="s">
        <v>18</v>
      </c>
      <c r="H216" s="89">
        <v>41261</v>
      </c>
      <c r="I216" s="112">
        <v>4</v>
      </c>
      <c r="J216" s="28" t="s">
        <v>87</v>
      </c>
      <c r="K216" s="16" t="s">
        <v>18</v>
      </c>
      <c r="L216" s="16"/>
      <c r="M216" s="89"/>
      <c r="N216" s="69"/>
      <c r="O216" s="26" t="s">
        <v>19</v>
      </c>
      <c r="P216" s="91">
        <v>41261</v>
      </c>
      <c r="Q216" s="112">
        <v>3</v>
      </c>
      <c r="R216" s="28" t="s">
        <v>87</v>
      </c>
      <c r="S216" s="16" t="s">
        <v>18</v>
      </c>
      <c r="T216" s="16"/>
      <c r="U216" s="89"/>
      <c r="V216" s="71"/>
      <c r="W216" s="62" t="str" cm="1">
        <f t="array" ref="W216">IF(SUM(LEN(B216:V216))=0,"",IF(OR(OR(ISBLANK(F216),SUM(LEN(C216),LEN(D216))=0),AND(NOT(E216="Unknown"),ISBLANK(J216)),AND(NOT(O216="Unknown"),ISBLANK(R216))),"Missing Information", INDEX(Table15[Entire Service Line Classification], MATCH(SUMIFS(Table15[Unique ID],Table15[System-Owned Portion],E216,Table15[If Material Anything Other than "Lead" in Column E,Was Material Ever Previously Lead?],G216,Table15[Customer-Owned Portion],O216),Table15[Unique ID],0),0)))</f>
        <v>Non-lead</v>
      </c>
    </row>
    <row r="217" spans="1:23" ht="30" x14ac:dyDescent="0.25">
      <c r="A217" s="2"/>
      <c r="B217" s="67" t="s">
        <v>509</v>
      </c>
      <c r="C217" s="16" t="s">
        <v>510</v>
      </c>
      <c r="D217" s="17" t="s">
        <v>519</v>
      </c>
      <c r="E217" s="26" t="s">
        <v>19</v>
      </c>
      <c r="F217" s="116" t="s">
        <v>18</v>
      </c>
      <c r="G217" s="28" t="s">
        <v>18</v>
      </c>
      <c r="H217" s="89">
        <v>41261</v>
      </c>
      <c r="I217" s="112">
        <v>4</v>
      </c>
      <c r="J217" s="28" t="s">
        <v>87</v>
      </c>
      <c r="K217" s="16" t="s">
        <v>18</v>
      </c>
      <c r="L217" s="16"/>
      <c r="M217" s="89"/>
      <c r="N217" s="69"/>
      <c r="O217" s="26" t="s">
        <v>19</v>
      </c>
      <c r="P217" s="91">
        <v>41261</v>
      </c>
      <c r="Q217" s="112">
        <v>3</v>
      </c>
      <c r="R217" s="28" t="s">
        <v>87</v>
      </c>
      <c r="S217" s="16" t="s">
        <v>18</v>
      </c>
      <c r="T217" s="16"/>
      <c r="U217" s="89"/>
      <c r="V217" s="71"/>
      <c r="W217" s="62" t="str" cm="1">
        <f t="array" ref="W217">IF(SUM(LEN(B217:V217))=0,"",IF(OR(OR(ISBLANK(F217),SUM(LEN(C217),LEN(D217))=0),AND(NOT(E217="Unknown"),ISBLANK(J217)),AND(NOT(O217="Unknown"),ISBLANK(R217))),"Missing Information", INDEX(Table15[Entire Service Line Classification], MATCH(SUMIFS(Table15[Unique ID],Table15[System-Owned Portion],E217,Table15[If Material Anything Other than "Lead" in Column E,Was Material Ever Previously Lead?],G217,Table15[Customer-Owned Portion],O217),Table15[Unique ID],0),0)))</f>
        <v>Non-lead</v>
      </c>
    </row>
    <row r="218" spans="1:23" ht="30" x14ac:dyDescent="0.25">
      <c r="A218" s="2"/>
      <c r="B218" s="67" t="s">
        <v>509</v>
      </c>
      <c r="C218" s="16" t="s">
        <v>510</v>
      </c>
      <c r="D218" s="17" t="s">
        <v>520</v>
      </c>
      <c r="E218" s="26" t="s">
        <v>19</v>
      </c>
      <c r="F218" s="116" t="s">
        <v>18</v>
      </c>
      <c r="G218" s="28" t="s">
        <v>18</v>
      </c>
      <c r="H218" s="89">
        <v>41261</v>
      </c>
      <c r="I218" s="112">
        <v>4</v>
      </c>
      <c r="J218" s="28" t="s">
        <v>87</v>
      </c>
      <c r="K218" s="16" t="s">
        <v>18</v>
      </c>
      <c r="L218" s="16"/>
      <c r="M218" s="89"/>
      <c r="N218" s="69"/>
      <c r="O218" s="26" t="s">
        <v>19</v>
      </c>
      <c r="P218" s="91">
        <v>41261</v>
      </c>
      <c r="Q218" s="112">
        <v>3</v>
      </c>
      <c r="R218" s="28" t="s">
        <v>87</v>
      </c>
      <c r="S218" s="16" t="s">
        <v>18</v>
      </c>
      <c r="T218" s="16"/>
      <c r="U218" s="89"/>
      <c r="V218" s="71"/>
      <c r="W218" s="62" t="str" cm="1">
        <f t="array" ref="W218">IF(SUM(LEN(B218:V218))=0,"",IF(OR(OR(ISBLANK(F218),SUM(LEN(C218),LEN(D218))=0),AND(NOT(E218="Unknown"),ISBLANK(J218)),AND(NOT(O218="Unknown"),ISBLANK(R218))),"Missing Information", INDEX(Table15[Entire Service Line Classification], MATCH(SUMIFS(Table15[Unique ID],Table15[System-Owned Portion],E218,Table15[If Material Anything Other than "Lead" in Column E,Was Material Ever Previously Lead?],G218,Table15[Customer-Owned Portion],O218),Table15[Unique ID],0),0)))</f>
        <v>Non-lead</v>
      </c>
    </row>
    <row r="219" spans="1:23" ht="30" x14ac:dyDescent="0.25">
      <c r="A219" s="2"/>
      <c r="B219" s="67" t="s">
        <v>509</v>
      </c>
      <c r="C219" s="16" t="s">
        <v>510</v>
      </c>
      <c r="D219" s="17" t="s">
        <v>521</v>
      </c>
      <c r="E219" s="26" t="s">
        <v>19</v>
      </c>
      <c r="F219" s="116" t="s">
        <v>18</v>
      </c>
      <c r="G219" s="28" t="s">
        <v>18</v>
      </c>
      <c r="H219" s="89">
        <v>41261</v>
      </c>
      <c r="I219" s="112">
        <v>4</v>
      </c>
      <c r="J219" s="28" t="s">
        <v>87</v>
      </c>
      <c r="K219" s="16" t="s">
        <v>18</v>
      </c>
      <c r="L219" s="16"/>
      <c r="M219" s="89"/>
      <c r="N219" s="69"/>
      <c r="O219" s="26" t="s">
        <v>19</v>
      </c>
      <c r="P219" s="91">
        <v>41261</v>
      </c>
      <c r="Q219" s="112">
        <v>3</v>
      </c>
      <c r="R219" s="28" t="s">
        <v>87</v>
      </c>
      <c r="S219" s="16" t="s">
        <v>18</v>
      </c>
      <c r="T219" s="16"/>
      <c r="U219" s="89"/>
      <c r="V219" s="71"/>
      <c r="W219" s="62" t="str" cm="1">
        <f t="array" ref="W219">IF(SUM(LEN(B219:V219))=0,"",IF(OR(OR(ISBLANK(F219),SUM(LEN(C219),LEN(D219))=0),AND(NOT(E219="Unknown"),ISBLANK(J219)),AND(NOT(O219="Unknown"),ISBLANK(R219))),"Missing Information", INDEX(Table15[Entire Service Line Classification], MATCH(SUMIFS(Table15[Unique ID],Table15[System-Owned Portion],E219,Table15[If Material Anything Other than "Lead" in Column E,Was Material Ever Previously Lead?],G219,Table15[Customer-Owned Portion],O219),Table15[Unique ID],0),0)))</f>
        <v>Non-lead</v>
      </c>
    </row>
    <row r="220" spans="1:23" ht="45" x14ac:dyDescent="0.25">
      <c r="A220" s="2"/>
      <c r="B220" s="67" t="s">
        <v>522</v>
      </c>
      <c r="C220" s="16" t="s">
        <v>523</v>
      </c>
      <c r="D220" s="17"/>
      <c r="E220" s="26" t="s">
        <v>19</v>
      </c>
      <c r="F220" s="25" t="s">
        <v>173</v>
      </c>
      <c r="G220" s="28" t="s">
        <v>173</v>
      </c>
      <c r="H220" s="89"/>
      <c r="I220" s="112">
        <v>1</v>
      </c>
      <c r="J220" s="28" t="s">
        <v>29</v>
      </c>
      <c r="K220" s="16" t="s">
        <v>18</v>
      </c>
      <c r="L220" s="16" t="s">
        <v>74</v>
      </c>
      <c r="M220" s="89">
        <v>44253</v>
      </c>
      <c r="N220" s="69" t="s">
        <v>524</v>
      </c>
      <c r="O220" s="26" t="s">
        <v>19</v>
      </c>
      <c r="P220" s="91"/>
      <c r="Q220" s="112">
        <v>1</v>
      </c>
      <c r="R220" s="28" t="s">
        <v>82</v>
      </c>
      <c r="S220" s="16" t="s">
        <v>20</v>
      </c>
      <c r="T220" s="16" t="s">
        <v>76</v>
      </c>
      <c r="U220" s="89">
        <v>45796</v>
      </c>
      <c r="V220" s="71"/>
      <c r="W220" s="62" t="str" cm="1">
        <f t="array" ref="W220">IF(SUM(LEN(B220:V220))=0,"",IF(OR(OR(ISBLANK(F220),SUM(LEN(C220),LEN(D220))=0),AND(NOT(E220="Unknown"),ISBLANK(J220)),AND(NOT(O220="Unknown"),ISBLANK(R220))),"Missing Information", INDEX(Table15[Entire Service Line Classification], MATCH(SUMIFS(Table15[Unique ID],Table15[System-Owned Portion],E220,Table15[If Material Anything Other than "Lead" in Column E,Was Material Ever Previously Lead?],G220,Table15[Customer-Owned Portion],O220),Table15[Unique ID],0),0)))</f>
        <v>Non-lead</v>
      </c>
    </row>
    <row r="221" spans="1:23" ht="30" x14ac:dyDescent="0.25">
      <c r="A221" s="2"/>
      <c r="B221" s="67" t="s">
        <v>525</v>
      </c>
      <c r="C221" s="16" t="s">
        <v>526</v>
      </c>
      <c r="D221" s="17"/>
      <c r="E221" s="26" t="s">
        <v>19</v>
      </c>
      <c r="F221" s="116" t="s">
        <v>18</v>
      </c>
      <c r="G221" s="28" t="s">
        <v>18</v>
      </c>
      <c r="H221" s="89">
        <v>34990</v>
      </c>
      <c r="I221" s="112">
        <v>1</v>
      </c>
      <c r="J221" s="28" t="s">
        <v>87</v>
      </c>
      <c r="K221" s="16" t="s">
        <v>18</v>
      </c>
      <c r="L221" s="16"/>
      <c r="M221" s="89"/>
      <c r="N221" s="69"/>
      <c r="O221" s="26" t="s">
        <v>36</v>
      </c>
      <c r="P221" s="91">
        <v>34990</v>
      </c>
      <c r="Q221" s="112">
        <v>1</v>
      </c>
      <c r="R221" s="28" t="s">
        <v>87</v>
      </c>
      <c r="S221" s="16" t="s">
        <v>18</v>
      </c>
      <c r="T221" s="16"/>
      <c r="U221" s="89"/>
      <c r="V221" s="71"/>
      <c r="W221" s="62" t="str" cm="1">
        <f t="array" ref="W221">IF(SUM(LEN(B221:V221))=0,"",IF(OR(OR(ISBLANK(F221),SUM(LEN(C221),LEN(D221))=0),AND(NOT(E221="Unknown"),ISBLANK(J221)),AND(NOT(O221="Unknown"),ISBLANK(R221))),"Missing Information", INDEX(Table15[Entire Service Line Classification], MATCH(SUMIFS(Table15[Unique ID],Table15[System-Owned Portion],E221,Table15[If Material Anything Other than "Lead" in Column E,Was Material Ever Previously Lead?],G221,Table15[Customer-Owned Portion],O221),Table15[Unique ID],0),0)))</f>
        <v>Non-lead</v>
      </c>
    </row>
    <row r="222" spans="1:23" ht="30" x14ac:dyDescent="0.25">
      <c r="A222" s="2"/>
      <c r="B222" s="67" t="s">
        <v>527</v>
      </c>
      <c r="C222" s="16" t="s">
        <v>528</v>
      </c>
      <c r="D222" s="17"/>
      <c r="E222" s="26" t="s">
        <v>27</v>
      </c>
      <c r="F222" s="116" t="s">
        <v>18</v>
      </c>
      <c r="G222" s="117" t="s">
        <v>18</v>
      </c>
      <c r="H222" s="89"/>
      <c r="I222" s="112">
        <v>0.75</v>
      </c>
      <c r="J222" s="28" t="s">
        <v>82</v>
      </c>
      <c r="K222" s="16" t="s">
        <v>20</v>
      </c>
      <c r="L222" s="16" t="s">
        <v>76</v>
      </c>
      <c r="M222" s="89">
        <v>45761</v>
      </c>
      <c r="N222" s="69"/>
      <c r="O222" s="26" t="s">
        <v>19</v>
      </c>
      <c r="P222" s="91"/>
      <c r="Q222" s="112">
        <v>0.75</v>
      </c>
      <c r="R222" s="28" t="s">
        <v>82</v>
      </c>
      <c r="S222" s="16" t="s">
        <v>20</v>
      </c>
      <c r="T222" s="16" t="s">
        <v>76</v>
      </c>
      <c r="U222" s="89">
        <v>45761</v>
      </c>
      <c r="V222" s="71"/>
      <c r="W222" s="62" t="str" cm="1">
        <f t="array" ref="W222">IF(SUM(LEN(B222:V222))=0,"",IF(OR(OR(ISBLANK(F222),SUM(LEN(C222),LEN(D222))=0),AND(NOT(E222="Unknown"),ISBLANK(J222)),AND(NOT(O222="Unknown"),ISBLANK(R222))),"Missing Information", INDEX(Table15[Entire Service Line Classification], MATCH(SUMIFS(Table15[Unique ID],Table15[System-Owned Portion],E222,Table15[If Material Anything Other than "Lead" in Column E,Was Material Ever Previously Lead?],G222,Table15[Customer-Owned Portion],O222),Table15[Unique ID],0),0)))</f>
        <v>Non-lead</v>
      </c>
    </row>
    <row r="223" spans="1:23" ht="30" x14ac:dyDescent="0.25">
      <c r="A223" s="2"/>
      <c r="B223" s="67" t="s">
        <v>529</v>
      </c>
      <c r="C223" s="16" t="s">
        <v>530</v>
      </c>
      <c r="D223" s="17"/>
      <c r="E223" s="26" t="s">
        <v>19</v>
      </c>
      <c r="F223" s="116" t="s">
        <v>18</v>
      </c>
      <c r="G223" s="28" t="s">
        <v>18</v>
      </c>
      <c r="H223" s="89">
        <v>34990</v>
      </c>
      <c r="I223" s="112">
        <v>1</v>
      </c>
      <c r="J223" s="28" t="s">
        <v>87</v>
      </c>
      <c r="K223" s="16" t="s">
        <v>18</v>
      </c>
      <c r="L223" s="16"/>
      <c r="M223" s="89"/>
      <c r="N223" s="69"/>
      <c r="O223" s="26" t="s">
        <v>36</v>
      </c>
      <c r="P223" s="91">
        <v>34990</v>
      </c>
      <c r="Q223" s="112">
        <v>1</v>
      </c>
      <c r="R223" s="28" t="s">
        <v>87</v>
      </c>
      <c r="S223" s="16" t="s">
        <v>18</v>
      </c>
      <c r="T223" s="16"/>
      <c r="U223" s="89"/>
      <c r="V223" s="71"/>
      <c r="W223" s="62" t="str" cm="1">
        <f t="array" ref="W223">IF(SUM(LEN(B223:V223))=0,"",IF(OR(OR(ISBLANK(F223),SUM(LEN(C223),LEN(D223))=0),AND(NOT(E223="Unknown"),ISBLANK(J223)),AND(NOT(O223="Unknown"),ISBLANK(R223))),"Missing Information", INDEX(Table15[Entire Service Line Classification], MATCH(SUMIFS(Table15[Unique ID],Table15[System-Owned Portion],E223,Table15[If Material Anything Other than "Lead" in Column E,Was Material Ever Previously Lead?],G223,Table15[Customer-Owned Portion],O223),Table15[Unique ID],0),0)))</f>
        <v>Non-lead</v>
      </c>
    </row>
    <row r="224" spans="1:23" ht="30" x14ac:dyDescent="0.25">
      <c r="A224" s="2"/>
      <c r="B224" s="67" t="s">
        <v>531</v>
      </c>
      <c r="C224" s="16" t="s">
        <v>532</v>
      </c>
      <c r="D224" s="17"/>
      <c r="E224" s="26" t="s">
        <v>27</v>
      </c>
      <c r="F224" s="25" t="s">
        <v>173</v>
      </c>
      <c r="G224" s="28" t="s">
        <v>173</v>
      </c>
      <c r="H224" s="89"/>
      <c r="I224" s="112">
        <v>0.75</v>
      </c>
      <c r="J224" s="28" t="s">
        <v>29</v>
      </c>
      <c r="K224" s="16" t="s">
        <v>18</v>
      </c>
      <c r="L224" s="16" t="s">
        <v>74</v>
      </c>
      <c r="M224" s="89">
        <v>44803</v>
      </c>
      <c r="N224" s="69" t="s">
        <v>116</v>
      </c>
      <c r="O224" s="26" t="s">
        <v>19</v>
      </c>
      <c r="P224" s="91"/>
      <c r="Q224" s="112">
        <v>0.75</v>
      </c>
      <c r="R224" s="28" t="s">
        <v>29</v>
      </c>
      <c r="S224" s="16" t="s">
        <v>18</v>
      </c>
      <c r="T224" s="16"/>
      <c r="U224" s="89">
        <v>44803</v>
      </c>
      <c r="V224" s="71"/>
      <c r="W224" s="62" t="str" cm="1">
        <f t="array" ref="W224">IF(SUM(LEN(B224:V224))=0,"",IF(OR(OR(ISBLANK(F224),SUM(LEN(C224),LEN(D224))=0),AND(NOT(E224="Unknown"),ISBLANK(J224)),AND(NOT(O224="Unknown"),ISBLANK(R224))),"Missing Information", INDEX(Table15[Entire Service Line Classification], MATCH(SUMIFS(Table15[Unique ID],Table15[System-Owned Portion],E224,Table15[If Material Anything Other than "Lead" in Column E,Was Material Ever Previously Lead?],G224,Table15[Customer-Owned Portion],O224),Table15[Unique ID],0),0)))</f>
        <v>Non-lead</v>
      </c>
    </row>
    <row r="225" spans="1:23" ht="30" x14ac:dyDescent="0.25">
      <c r="A225" s="2"/>
      <c r="B225" s="67" t="s">
        <v>533</v>
      </c>
      <c r="C225" s="16" t="s">
        <v>534</v>
      </c>
      <c r="D225" s="17"/>
      <c r="E225" s="26" t="s">
        <v>27</v>
      </c>
      <c r="F225" s="116" t="s">
        <v>18</v>
      </c>
      <c r="G225" s="117" t="s">
        <v>18</v>
      </c>
      <c r="H225" s="89"/>
      <c r="I225" s="112">
        <v>0.75</v>
      </c>
      <c r="J225" s="28" t="s">
        <v>82</v>
      </c>
      <c r="K225" s="16" t="s">
        <v>20</v>
      </c>
      <c r="L225" s="16" t="s">
        <v>76</v>
      </c>
      <c r="M225" s="89">
        <v>45896</v>
      </c>
      <c r="N225" s="69"/>
      <c r="O225" s="26" t="s">
        <v>19</v>
      </c>
      <c r="P225" s="91"/>
      <c r="Q225" s="112">
        <v>0.75</v>
      </c>
      <c r="R225" s="28" t="s">
        <v>82</v>
      </c>
      <c r="S225" s="16" t="s">
        <v>20</v>
      </c>
      <c r="T225" s="16"/>
      <c r="U225" s="89">
        <v>45896</v>
      </c>
      <c r="V225" s="71"/>
      <c r="W225" s="62" t="str" cm="1">
        <f t="array" ref="W225">IF(SUM(LEN(B225:V225))=0,"",IF(OR(OR(ISBLANK(F225),SUM(LEN(C225),LEN(D225))=0),AND(NOT(E225="Unknown"),ISBLANK(J225)),AND(NOT(O225="Unknown"),ISBLANK(R225))),"Missing Information", INDEX(Table15[Entire Service Line Classification], MATCH(SUMIFS(Table15[Unique ID],Table15[System-Owned Portion],E225,Table15[If Material Anything Other than "Lead" in Column E,Was Material Ever Previously Lead?],G225,Table15[Customer-Owned Portion],O225),Table15[Unique ID],0),0)))</f>
        <v>Non-lead</v>
      </c>
    </row>
    <row r="226" spans="1:23" ht="30" x14ac:dyDescent="0.25">
      <c r="A226" s="2"/>
      <c r="B226" s="67" t="s">
        <v>491</v>
      </c>
      <c r="C226" s="16" t="s">
        <v>493</v>
      </c>
      <c r="D226" s="17"/>
      <c r="E226" s="26" t="s">
        <v>27</v>
      </c>
      <c r="F226" s="116" t="s">
        <v>18</v>
      </c>
      <c r="G226" s="28" t="s">
        <v>18</v>
      </c>
      <c r="H226" s="89">
        <v>37287</v>
      </c>
      <c r="I226" s="112">
        <v>2</v>
      </c>
      <c r="J226" s="28" t="s">
        <v>87</v>
      </c>
      <c r="K226" s="16" t="s">
        <v>18</v>
      </c>
      <c r="L226" s="16"/>
      <c r="M226" s="89">
        <v>37287</v>
      </c>
      <c r="N226" s="69"/>
      <c r="O226" s="119" t="s">
        <v>36</v>
      </c>
      <c r="P226" s="91">
        <v>37287</v>
      </c>
      <c r="Q226" s="112">
        <v>2</v>
      </c>
      <c r="R226" s="28" t="s">
        <v>87</v>
      </c>
      <c r="S226" s="16" t="s">
        <v>18</v>
      </c>
      <c r="T226" s="16"/>
      <c r="U226" s="89"/>
      <c r="V226" s="71"/>
      <c r="W226" s="62" t="str" cm="1">
        <f t="array" ref="W226">IF(SUM(LEN(B226:V226))=0,"",IF(OR(OR(ISBLANK(F226),SUM(LEN(C226),LEN(D226))=0),AND(NOT(E226="Unknown"),ISBLANK(J226)),AND(NOT(O226="Unknown"),ISBLANK(R226))),"Missing Information", INDEX(Table15[Entire Service Line Classification], MATCH(SUMIFS(Table15[Unique ID],Table15[System-Owned Portion],E226,Table15[If Material Anything Other than "Lead" in Column E,Was Material Ever Previously Lead?],G226,Table15[Customer-Owned Portion],O226),Table15[Unique ID],0),0)))</f>
        <v>Non-lead</v>
      </c>
    </row>
    <row r="227" spans="1:23" ht="30" x14ac:dyDescent="0.25">
      <c r="A227" s="2"/>
      <c r="B227" s="67" t="s">
        <v>535</v>
      </c>
      <c r="C227" s="16" t="s">
        <v>536</v>
      </c>
      <c r="D227" s="17"/>
      <c r="E227" s="26" t="s">
        <v>27</v>
      </c>
      <c r="F227" s="116" t="s">
        <v>18</v>
      </c>
      <c r="G227" s="117" t="s">
        <v>18</v>
      </c>
      <c r="H227" s="89"/>
      <c r="I227" s="112">
        <v>0.75</v>
      </c>
      <c r="J227" s="28" t="s">
        <v>82</v>
      </c>
      <c r="K227" s="16" t="s">
        <v>20</v>
      </c>
      <c r="L227" s="16" t="s">
        <v>76</v>
      </c>
      <c r="M227" s="89">
        <v>45896</v>
      </c>
      <c r="N227" s="69"/>
      <c r="O227" s="26" t="s">
        <v>19</v>
      </c>
      <c r="P227" s="91"/>
      <c r="Q227" s="112">
        <v>0.75</v>
      </c>
      <c r="R227" s="28" t="s">
        <v>82</v>
      </c>
      <c r="S227" s="16" t="s">
        <v>20</v>
      </c>
      <c r="T227" s="16" t="s">
        <v>76</v>
      </c>
      <c r="U227" s="89">
        <v>45896</v>
      </c>
      <c r="V227" s="71"/>
      <c r="W227" s="62" t="str" cm="1">
        <f t="array" ref="W227">IF(SUM(LEN(B227:V227))=0,"",IF(OR(OR(ISBLANK(F227),SUM(LEN(C227),LEN(D227))=0),AND(NOT(E227="Unknown"),ISBLANK(J227)),AND(NOT(O227="Unknown"),ISBLANK(R227))),"Missing Information", INDEX(Table15[Entire Service Line Classification], MATCH(SUMIFS(Table15[Unique ID],Table15[System-Owned Portion],E227,Table15[If Material Anything Other than "Lead" in Column E,Was Material Ever Previously Lead?],G227,Table15[Customer-Owned Portion],O227),Table15[Unique ID],0),0)))</f>
        <v>Non-lead</v>
      </c>
    </row>
    <row r="228" spans="1:23" ht="30" x14ac:dyDescent="0.25">
      <c r="A228" s="2"/>
      <c r="B228" s="67" t="s">
        <v>537</v>
      </c>
      <c r="C228" s="16" t="s">
        <v>538</v>
      </c>
      <c r="D228" s="17"/>
      <c r="E228" s="26" t="s">
        <v>27</v>
      </c>
      <c r="F228" s="116" t="s">
        <v>18</v>
      </c>
      <c r="G228" s="117" t="s">
        <v>18</v>
      </c>
      <c r="H228" s="89"/>
      <c r="I228" s="112">
        <v>1</v>
      </c>
      <c r="J228" s="28" t="s">
        <v>82</v>
      </c>
      <c r="K228" s="16" t="s">
        <v>20</v>
      </c>
      <c r="L228" s="16" t="s">
        <v>76</v>
      </c>
      <c r="M228" s="89">
        <v>45896</v>
      </c>
      <c r="N228" s="69"/>
      <c r="O228" s="26" t="s">
        <v>27</v>
      </c>
      <c r="P228" s="91"/>
      <c r="Q228" s="112">
        <v>1</v>
      </c>
      <c r="R228" s="28" t="s">
        <v>82</v>
      </c>
      <c r="S228" s="16" t="s">
        <v>20</v>
      </c>
      <c r="T228" s="16" t="s">
        <v>76</v>
      </c>
      <c r="U228" s="89">
        <v>45958</v>
      </c>
      <c r="V228" s="71"/>
      <c r="W228" s="62" t="str" cm="1">
        <f t="array" ref="W228">IF(SUM(LEN(B228:V228))=0,"",IF(OR(OR(ISBLANK(F228),SUM(LEN(C228),LEN(D228))=0),AND(NOT(E228="Unknown"),ISBLANK(J228)),AND(NOT(O228="Unknown"),ISBLANK(R228))),"Missing Information", INDEX(Table15[Entire Service Line Classification], MATCH(SUMIFS(Table15[Unique ID],Table15[System-Owned Portion],E228,Table15[If Material Anything Other than "Lead" in Column E,Was Material Ever Previously Lead?],G228,Table15[Customer-Owned Portion],O228),Table15[Unique ID],0),0)))</f>
        <v>Non-lead</v>
      </c>
    </row>
    <row r="229" spans="1:23" ht="30" x14ac:dyDescent="0.25">
      <c r="A229" s="2"/>
      <c r="B229" s="67" t="s">
        <v>539</v>
      </c>
      <c r="C229" s="16" t="s">
        <v>540</v>
      </c>
      <c r="D229" s="17"/>
      <c r="E229" s="26" t="s">
        <v>27</v>
      </c>
      <c r="F229" s="116" t="s">
        <v>18</v>
      </c>
      <c r="G229" s="117" t="s">
        <v>18</v>
      </c>
      <c r="H229" s="89"/>
      <c r="I229" s="112">
        <v>0.75</v>
      </c>
      <c r="J229" s="28" t="s">
        <v>29</v>
      </c>
      <c r="K229" s="16" t="s">
        <v>18</v>
      </c>
      <c r="L229" s="16" t="s">
        <v>75</v>
      </c>
      <c r="M229" s="89">
        <v>45910</v>
      </c>
      <c r="N229" s="69"/>
      <c r="O229" s="26" t="s">
        <v>19</v>
      </c>
      <c r="P229" s="91"/>
      <c r="Q229" s="112">
        <v>0.75</v>
      </c>
      <c r="R229" s="28" t="s">
        <v>82</v>
      </c>
      <c r="S229" s="16" t="s">
        <v>20</v>
      </c>
      <c r="T229" s="16" t="s">
        <v>76</v>
      </c>
      <c r="U229" s="89">
        <v>45761</v>
      </c>
      <c r="V229" s="71"/>
      <c r="W229" s="62" t="str" cm="1">
        <f t="array" ref="W229">IF(SUM(LEN(B229:V229))=0,"",IF(OR(OR(ISBLANK(F229),SUM(LEN(C229),LEN(D229))=0),AND(NOT(E229="Unknown"),ISBLANK(J229)),AND(NOT(O229="Unknown"),ISBLANK(R229))),"Missing Information", INDEX(Table15[Entire Service Line Classification], MATCH(SUMIFS(Table15[Unique ID],Table15[System-Owned Portion],E229,Table15[If Material Anything Other than "Lead" in Column E,Was Material Ever Previously Lead?],G229,Table15[Customer-Owned Portion],O229),Table15[Unique ID],0),0)))</f>
        <v>Non-lead</v>
      </c>
    </row>
    <row r="230" spans="1:23" ht="30" x14ac:dyDescent="0.25">
      <c r="A230" s="2"/>
      <c r="B230" s="67" t="s">
        <v>541</v>
      </c>
      <c r="C230" s="16" t="s">
        <v>542</v>
      </c>
      <c r="D230" s="17"/>
      <c r="E230" s="26" t="s">
        <v>19</v>
      </c>
      <c r="F230" s="116" t="s">
        <v>18</v>
      </c>
      <c r="G230" s="28" t="s">
        <v>18</v>
      </c>
      <c r="H230" s="89">
        <v>34990</v>
      </c>
      <c r="I230" s="112">
        <v>1</v>
      </c>
      <c r="J230" s="28" t="s">
        <v>87</v>
      </c>
      <c r="K230" s="16" t="s">
        <v>18</v>
      </c>
      <c r="L230" s="16"/>
      <c r="M230" s="89"/>
      <c r="N230" s="69"/>
      <c r="O230" s="26" t="s">
        <v>36</v>
      </c>
      <c r="P230" s="91">
        <v>34990</v>
      </c>
      <c r="Q230" s="112">
        <v>1</v>
      </c>
      <c r="R230" s="28" t="s">
        <v>87</v>
      </c>
      <c r="S230" s="16" t="s">
        <v>18</v>
      </c>
      <c r="T230" s="16"/>
      <c r="U230" s="89"/>
      <c r="V230" s="71"/>
      <c r="W230" s="62" t="str" cm="1">
        <f t="array" ref="W230">IF(SUM(LEN(B230:V230))=0,"",IF(OR(OR(ISBLANK(F230),SUM(LEN(C230),LEN(D230))=0),AND(NOT(E230="Unknown"),ISBLANK(J230)),AND(NOT(O230="Unknown"),ISBLANK(R230))),"Missing Information", INDEX(Table15[Entire Service Line Classification], MATCH(SUMIFS(Table15[Unique ID],Table15[System-Owned Portion],E230,Table15[If Material Anything Other than "Lead" in Column E,Was Material Ever Previously Lead?],G230,Table15[Customer-Owned Portion],O230),Table15[Unique ID],0),0)))</f>
        <v>Non-lead</v>
      </c>
    </row>
    <row r="231" spans="1:23" ht="30" x14ac:dyDescent="0.25">
      <c r="A231" s="2"/>
      <c r="B231" s="67" t="s">
        <v>543</v>
      </c>
      <c r="C231" s="16" t="s">
        <v>544</v>
      </c>
      <c r="D231" s="17"/>
      <c r="E231" s="26" t="s">
        <v>27</v>
      </c>
      <c r="F231" s="116" t="s">
        <v>18</v>
      </c>
      <c r="G231" s="117" t="s">
        <v>18</v>
      </c>
      <c r="H231" s="89"/>
      <c r="I231" s="112">
        <v>0.75</v>
      </c>
      <c r="J231" s="28" t="s">
        <v>82</v>
      </c>
      <c r="K231" s="16" t="s">
        <v>20</v>
      </c>
      <c r="L231" s="16" t="s">
        <v>76</v>
      </c>
      <c r="M231" s="89">
        <v>45761</v>
      </c>
      <c r="N231" s="69"/>
      <c r="O231" s="26" t="s">
        <v>19</v>
      </c>
      <c r="P231" s="91"/>
      <c r="Q231" s="112">
        <v>0.75</v>
      </c>
      <c r="R231" s="28" t="s">
        <v>82</v>
      </c>
      <c r="S231" s="16" t="s">
        <v>20</v>
      </c>
      <c r="T231" s="16" t="s">
        <v>76</v>
      </c>
      <c r="U231" s="89">
        <v>45761</v>
      </c>
      <c r="V231" s="71"/>
      <c r="W231" s="62" t="str" cm="1">
        <f t="array" ref="W231">IF(SUM(LEN(B231:V231))=0,"",IF(OR(OR(ISBLANK(F231),SUM(LEN(C231),LEN(D231))=0),AND(NOT(E231="Unknown"),ISBLANK(J231)),AND(NOT(O231="Unknown"),ISBLANK(R231))),"Missing Information", INDEX(Table15[Entire Service Line Classification], MATCH(SUMIFS(Table15[Unique ID],Table15[System-Owned Portion],E231,Table15[If Material Anything Other than "Lead" in Column E,Was Material Ever Previously Lead?],G231,Table15[Customer-Owned Portion],O231),Table15[Unique ID],0),0)))</f>
        <v>Non-lead</v>
      </c>
    </row>
    <row r="232" spans="1:23" ht="30" x14ac:dyDescent="0.25">
      <c r="A232" s="2"/>
      <c r="B232" s="67" t="s">
        <v>545</v>
      </c>
      <c r="C232" s="16" t="s">
        <v>546</v>
      </c>
      <c r="D232" s="17"/>
      <c r="E232" s="26" t="s">
        <v>27</v>
      </c>
      <c r="F232" s="116" t="s">
        <v>18</v>
      </c>
      <c r="G232" s="117" t="s">
        <v>18</v>
      </c>
      <c r="H232" s="89"/>
      <c r="I232" s="112">
        <v>1.5</v>
      </c>
      <c r="J232" s="28" t="s">
        <v>82</v>
      </c>
      <c r="K232" s="16" t="s">
        <v>20</v>
      </c>
      <c r="L232" s="16"/>
      <c r="M232" s="89">
        <v>45761</v>
      </c>
      <c r="N232" s="69"/>
      <c r="O232" s="26" t="s">
        <v>19</v>
      </c>
      <c r="P232" s="91"/>
      <c r="Q232" s="112">
        <v>1.5</v>
      </c>
      <c r="R232" s="28" t="s">
        <v>82</v>
      </c>
      <c r="S232" s="16" t="s">
        <v>20</v>
      </c>
      <c r="T232" s="16" t="s">
        <v>76</v>
      </c>
      <c r="U232" s="89">
        <v>45761</v>
      </c>
      <c r="V232" s="71"/>
      <c r="W232" s="62" t="str" cm="1">
        <f t="array" ref="W232">IF(SUM(LEN(B232:V232))=0,"",IF(OR(OR(ISBLANK(F232),SUM(LEN(C232),LEN(D232))=0),AND(NOT(E232="Unknown"),ISBLANK(J232)),AND(NOT(O232="Unknown"),ISBLANK(R232))),"Missing Information", INDEX(Table15[Entire Service Line Classification], MATCH(SUMIFS(Table15[Unique ID],Table15[System-Owned Portion],E232,Table15[If Material Anything Other than "Lead" in Column E,Was Material Ever Previously Lead?],G232,Table15[Customer-Owned Portion],O232),Table15[Unique ID],0),0)))</f>
        <v>Non-lead</v>
      </c>
    </row>
    <row r="233" spans="1:23" ht="30" x14ac:dyDescent="0.25">
      <c r="A233" s="2"/>
      <c r="B233" s="67" t="s">
        <v>547</v>
      </c>
      <c r="C233" s="16" t="s">
        <v>548</v>
      </c>
      <c r="D233" s="17"/>
      <c r="E233" s="26" t="s">
        <v>27</v>
      </c>
      <c r="F233" s="116" t="s">
        <v>18</v>
      </c>
      <c r="G233" s="117" t="s">
        <v>18</v>
      </c>
      <c r="H233" s="89"/>
      <c r="I233" s="112">
        <v>0.75</v>
      </c>
      <c r="J233" s="28" t="s">
        <v>82</v>
      </c>
      <c r="K233" s="16" t="s">
        <v>20</v>
      </c>
      <c r="L233" s="16" t="s">
        <v>76</v>
      </c>
      <c r="M233" s="89">
        <v>45897</v>
      </c>
      <c r="N233" s="69"/>
      <c r="O233" s="26" t="s">
        <v>19</v>
      </c>
      <c r="P233" s="91"/>
      <c r="Q233" s="112">
        <v>0.75</v>
      </c>
      <c r="R233" s="28" t="s">
        <v>82</v>
      </c>
      <c r="S233" s="16" t="s">
        <v>20</v>
      </c>
      <c r="T233" s="16" t="s">
        <v>76</v>
      </c>
      <c r="U233" s="89">
        <v>45897</v>
      </c>
      <c r="V233" s="71"/>
      <c r="W233" s="62" t="str" cm="1">
        <f t="array" ref="W233">IF(SUM(LEN(B233:V233))=0,"",IF(OR(OR(ISBLANK(F233),SUM(LEN(C233),LEN(D233))=0),AND(NOT(E233="Unknown"),ISBLANK(J233)),AND(NOT(O233="Unknown"),ISBLANK(R233))),"Missing Information", INDEX(Table15[Entire Service Line Classification], MATCH(SUMIFS(Table15[Unique ID],Table15[System-Owned Portion],E233,Table15[If Material Anything Other than "Lead" in Column E,Was Material Ever Previously Lead?],G233,Table15[Customer-Owned Portion],O233),Table15[Unique ID],0),0)))</f>
        <v>Non-lead</v>
      </c>
    </row>
    <row r="234" spans="1:23" ht="30" x14ac:dyDescent="0.25">
      <c r="A234" s="2"/>
      <c r="B234" s="67" t="s">
        <v>549</v>
      </c>
      <c r="C234" s="16" t="s">
        <v>550</v>
      </c>
      <c r="D234" s="17"/>
      <c r="E234" s="26" t="s">
        <v>19</v>
      </c>
      <c r="F234" s="116" t="s">
        <v>18</v>
      </c>
      <c r="G234" s="28" t="s">
        <v>18</v>
      </c>
      <c r="H234" s="89">
        <v>34990</v>
      </c>
      <c r="I234" s="112">
        <v>1</v>
      </c>
      <c r="J234" s="28" t="s">
        <v>87</v>
      </c>
      <c r="K234" s="16" t="s">
        <v>18</v>
      </c>
      <c r="L234" s="16"/>
      <c r="M234" s="89"/>
      <c r="N234" s="69"/>
      <c r="O234" s="26" t="s">
        <v>36</v>
      </c>
      <c r="P234" s="91">
        <v>34990</v>
      </c>
      <c r="Q234" s="112">
        <v>1</v>
      </c>
      <c r="R234" s="28" t="s">
        <v>87</v>
      </c>
      <c r="S234" s="16" t="s">
        <v>18</v>
      </c>
      <c r="T234" s="16"/>
      <c r="U234" s="89"/>
      <c r="V234" s="71"/>
      <c r="W234" s="62" t="str" cm="1">
        <f t="array" ref="W234">IF(SUM(LEN(B234:V234))=0,"",IF(OR(OR(ISBLANK(F234),SUM(LEN(C234),LEN(D234))=0),AND(NOT(E234="Unknown"),ISBLANK(J234)),AND(NOT(O234="Unknown"),ISBLANK(R234))),"Missing Information", INDEX(Table15[Entire Service Line Classification], MATCH(SUMIFS(Table15[Unique ID],Table15[System-Owned Portion],E234,Table15[If Material Anything Other than "Lead" in Column E,Was Material Ever Previously Lead?],G234,Table15[Customer-Owned Portion],O234),Table15[Unique ID],0),0)))</f>
        <v>Non-lead</v>
      </c>
    </row>
    <row r="235" spans="1:23" ht="30" x14ac:dyDescent="0.25">
      <c r="A235" s="2"/>
      <c r="B235" s="67" t="s">
        <v>551</v>
      </c>
      <c r="C235" s="16" t="s">
        <v>552</v>
      </c>
      <c r="D235" s="17"/>
      <c r="E235" s="26" t="s">
        <v>27</v>
      </c>
      <c r="F235" s="116" t="s">
        <v>18</v>
      </c>
      <c r="G235" s="117" t="s">
        <v>18</v>
      </c>
      <c r="H235" s="89"/>
      <c r="I235" s="112">
        <v>0.75</v>
      </c>
      <c r="J235" s="28" t="s">
        <v>82</v>
      </c>
      <c r="K235" s="16" t="s">
        <v>20</v>
      </c>
      <c r="L235" s="16" t="s">
        <v>76</v>
      </c>
      <c r="M235" s="89">
        <v>46992</v>
      </c>
      <c r="N235" s="69"/>
      <c r="O235" s="26" t="s">
        <v>19</v>
      </c>
      <c r="P235" s="91"/>
      <c r="Q235" s="112">
        <v>0.75</v>
      </c>
      <c r="R235" s="28" t="s">
        <v>82</v>
      </c>
      <c r="S235" s="16" t="s">
        <v>20</v>
      </c>
      <c r="T235" s="16" t="s">
        <v>76</v>
      </c>
      <c r="U235" s="89">
        <v>45896</v>
      </c>
      <c r="V235" s="71"/>
      <c r="W235" s="62" t="str" cm="1">
        <f t="array" ref="W235">IF(SUM(LEN(B235:V235))=0,"",IF(OR(OR(ISBLANK(F235),SUM(LEN(C235),LEN(D235))=0),AND(NOT(E235="Unknown"),ISBLANK(J235)),AND(NOT(O235="Unknown"),ISBLANK(R235))),"Missing Information", INDEX(Table15[Entire Service Line Classification], MATCH(SUMIFS(Table15[Unique ID],Table15[System-Owned Portion],E235,Table15[If Material Anything Other than "Lead" in Column E,Was Material Ever Previously Lead?],G235,Table15[Customer-Owned Portion],O235),Table15[Unique ID],0),0)))</f>
        <v>Non-lead</v>
      </c>
    </row>
    <row r="236" spans="1:23" ht="30" x14ac:dyDescent="0.25">
      <c r="A236" s="2"/>
      <c r="B236" s="67" t="s">
        <v>553</v>
      </c>
      <c r="C236" s="16" t="s">
        <v>552</v>
      </c>
      <c r="D236" s="17"/>
      <c r="E236" s="26" t="s">
        <v>19</v>
      </c>
      <c r="F236" s="116" t="s">
        <v>18</v>
      </c>
      <c r="G236" s="117" t="s">
        <v>18</v>
      </c>
      <c r="H236" s="89"/>
      <c r="I236" s="112">
        <v>1</v>
      </c>
      <c r="J236" s="28" t="s">
        <v>82</v>
      </c>
      <c r="K236" s="16" t="s">
        <v>20</v>
      </c>
      <c r="L236" s="16" t="s">
        <v>76</v>
      </c>
      <c r="M236" s="89">
        <v>45896</v>
      </c>
      <c r="N236" s="69"/>
      <c r="O236" s="26" t="s">
        <v>19</v>
      </c>
      <c r="P236" s="91"/>
      <c r="Q236" s="112">
        <v>1</v>
      </c>
      <c r="R236" s="28" t="s">
        <v>82</v>
      </c>
      <c r="S236" s="16" t="s">
        <v>20</v>
      </c>
      <c r="T236" s="16" t="s">
        <v>76</v>
      </c>
      <c r="U236" s="89">
        <v>45896</v>
      </c>
      <c r="V236" s="71"/>
      <c r="W236" s="62" t="str" cm="1">
        <f t="array" ref="W236">IF(SUM(LEN(B236:V236))=0,"",IF(OR(OR(ISBLANK(F236),SUM(LEN(C236),LEN(D236))=0),AND(NOT(E236="Unknown"),ISBLANK(J236)),AND(NOT(O236="Unknown"),ISBLANK(R236))),"Missing Information", INDEX(Table15[Entire Service Line Classification], MATCH(SUMIFS(Table15[Unique ID],Table15[System-Owned Portion],E236,Table15[If Material Anything Other than "Lead" in Column E,Was Material Ever Previously Lead?],G236,Table15[Customer-Owned Portion],O236),Table15[Unique ID],0),0)))</f>
        <v>Non-lead</v>
      </c>
    </row>
    <row r="237" spans="1:23" ht="30" x14ac:dyDescent="0.25">
      <c r="A237" s="2"/>
      <c r="B237" s="67" t="s">
        <v>554</v>
      </c>
      <c r="C237" s="16" t="s">
        <v>555</v>
      </c>
      <c r="D237" s="17"/>
      <c r="E237" s="26" t="s">
        <v>27</v>
      </c>
      <c r="F237" s="116" t="s">
        <v>18</v>
      </c>
      <c r="G237" s="117" t="s">
        <v>18</v>
      </c>
      <c r="H237" s="89"/>
      <c r="I237" s="112">
        <v>0.75</v>
      </c>
      <c r="J237" s="28" t="s">
        <v>82</v>
      </c>
      <c r="K237" s="16" t="s">
        <v>20</v>
      </c>
      <c r="L237" s="16" t="s">
        <v>76</v>
      </c>
      <c r="M237" s="89">
        <v>45896</v>
      </c>
      <c r="N237" s="69"/>
      <c r="O237" s="26" t="s">
        <v>19</v>
      </c>
      <c r="P237" s="91"/>
      <c r="Q237" s="112">
        <v>0.75</v>
      </c>
      <c r="R237" s="28" t="s">
        <v>82</v>
      </c>
      <c r="S237" s="16" t="s">
        <v>20</v>
      </c>
      <c r="T237" s="16" t="s">
        <v>76</v>
      </c>
      <c r="U237" s="89">
        <v>45896</v>
      </c>
      <c r="V237" s="71"/>
      <c r="W237" s="62" t="str" cm="1">
        <f t="array" ref="W237">IF(SUM(LEN(B237:V237))=0,"",IF(OR(OR(ISBLANK(F237),SUM(LEN(C237),LEN(D237))=0),AND(NOT(E237="Unknown"),ISBLANK(J237)),AND(NOT(O237="Unknown"),ISBLANK(R237))),"Missing Information", INDEX(Table15[Entire Service Line Classification], MATCH(SUMIFS(Table15[Unique ID],Table15[System-Owned Portion],E237,Table15[If Material Anything Other than "Lead" in Column E,Was Material Ever Previously Lead?],G237,Table15[Customer-Owned Portion],O237),Table15[Unique ID],0),0)))</f>
        <v>Non-lead</v>
      </c>
    </row>
    <row r="238" spans="1:23" ht="30" x14ac:dyDescent="0.25">
      <c r="A238" s="2"/>
      <c r="B238" s="67" t="s">
        <v>491</v>
      </c>
      <c r="C238" s="16" t="s">
        <v>494</v>
      </c>
      <c r="D238" s="17"/>
      <c r="E238" s="26" t="s">
        <v>27</v>
      </c>
      <c r="F238" s="116" t="s">
        <v>18</v>
      </c>
      <c r="G238" s="28" t="s">
        <v>18</v>
      </c>
      <c r="H238" s="89">
        <v>37287</v>
      </c>
      <c r="I238" s="112">
        <v>2</v>
      </c>
      <c r="J238" s="28" t="s">
        <v>87</v>
      </c>
      <c r="K238" s="16" t="s">
        <v>18</v>
      </c>
      <c r="L238" s="16"/>
      <c r="M238" s="89">
        <v>37287</v>
      </c>
      <c r="N238" s="69"/>
      <c r="O238" s="119" t="s">
        <v>36</v>
      </c>
      <c r="P238" s="91">
        <v>37287</v>
      </c>
      <c r="Q238" s="112">
        <v>2</v>
      </c>
      <c r="R238" s="28" t="s">
        <v>87</v>
      </c>
      <c r="S238" s="16" t="s">
        <v>18</v>
      </c>
      <c r="T238" s="16"/>
      <c r="U238" s="89"/>
      <c r="V238" s="71"/>
      <c r="W238" s="62" t="str" cm="1">
        <f t="array" ref="W238">IF(SUM(LEN(B238:V238))=0,"",IF(OR(OR(ISBLANK(F238),SUM(LEN(C238),LEN(D238))=0),AND(NOT(E238="Unknown"),ISBLANK(J238)),AND(NOT(O238="Unknown"),ISBLANK(R238))),"Missing Information", INDEX(Table15[Entire Service Line Classification], MATCH(SUMIFS(Table15[Unique ID],Table15[System-Owned Portion],E238,Table15[If Material Anything Other than "Lead" in Column E,Was Material Ever Previously Lead?],G238,Table15[Customer-Owned Portion],O238),Table15[Unique ID],0),0)))</f>
        <v>Non-lead</v>
      </c>
    </row>
    <row r="239" spans="1:23" ht="30" x14ac:dyDescent="0.25">
      <c r="A239" s="2"/>
      <c r="B239" s="67" t="s">
        <v>2684</v>
      </c>
      <c r="C239" s="16" t="s">
        <v>494</v>
      </c>
      <c r="D239" s="17"/>
      <c r="E239" s="26" t="s">
        <v>19</v>
      </c>
      <c r="F239" s="116" t="s">
        <v>18</v>
      </c>
      <c r="G239" s="28" t="s">
        <v>18</v>
      </c>
      <c r="H239" s="89">
        <v>37273</v>
      </c>
      <c r="I239" s="112">
        <v>4</v>
      </c>
      <c r="J239" s="28" t="s">
        <v>87</v>
      </c>
      <c r="K239" s="16" t="s">
        <v>18</v>
      </c>
      <c r="L239" s="16"/>
      <c r="M239" s="89"/>
      <c r="N239" s="69"/>
      <c r="O239" s="26" t="s">
        <v>36</v>
      </c>
      <c r="P239" s="91">
        <v>37273</v>
      </c>
      <c r="Q239" s="112">
        <v>4</v>
      </c>
      <c r="R239" s="28" t="s">
        <v>87</v>
      </c>
      <c r="S239" s="16" t="s">
        <v>18</v>
      </c>
      <c r="T239" s="16"/>
      <c r="U239" s="89"/>
      <c r="V239" s="71"/>
      <c r="W239" s="62" t="str" cm="1">
        <f t="array" ref="W239">IF(SUM(LEN(B239:V239))=0,"",IF(OR(OR(ISBLANK(F239),SUM(LEN(C239),LEN(D239))=0),AND(NOT(E239="Unknown"),ISBLANK(J239)),AND(NOT(O239="Unknown"),ISBLANK(R239))),"Missing Information", INDEX(Table15[Entire Service Line Classification], MATCH(SUMIFS(Table15[Unique ID],Table15[System-Owned Portion],E239,Table15[If Material Anything Other than "Lead" in Column E,Was Material Ever Previously Lead?],G239,Table15[Customer-Owned Portion],O239),Table15[Unique ID],0),0)))</f>
        <v>Non-lead</v>
      </c>
    </row>
    <row r="240" spans="1:23" ht="30" x14ac:dyDescent="0.25">
      <c r="A240" s="2"/>
      <c r="B240" s="67" t="s">
        <v>556</v>
      </c>
      <c r="C240" s="16" t="s">
        <v>557</v>
      </c>
      <c r="D240" s="17"/>
      <c r="E240" s="26" t="s">
        <v>19</v>
      </c>
      <c r="F240" s="116" t="s">
        <v>18</v>
      </c>
      <c r="G240" s="117" t="s">
        <v>18</v>
      </c>
      <c r="H240" s="89"/>
      <c r="I240" s="112">
        <v>0.75</v>
      </c>
      <c r="J240" s="28" t="s">
        <v>82</v>
      </c>
      <c r="K240" s="16" t="s">
        <v>20</v>
      </c>
      <c r="L240" s="16" t="s">
        <v>76</v>
      </c>
      <c r="M240" s="89">
        <v>45736</v>
      </c>
      <c r="N240" s="69"/>
      <c r="O240" s="26" t="s">
        <v>19</v>
      </c>
      <c r="P240" s="91"/>
      <c r="Q240" s="112">
        <v>0.75</v>
      </c>
      <c r="R240" s="28" t="s">
        <v>82</v>
      </c>
      <c r="S240" s="16" t="s">
        <v>20</v>
      </c>
      <c r="T240" s="16" t="s">
        <v>76</v>
      </c>
      <c r="U240" s="89">
        <v>45736</v>
      </c>
      <c r="V240" s="71"/>
      <c r="W240" s="62" t="str" cm="1">
        <f t="array" ref="W240">IF(SUM(LEN(B240:V240))=0,"",IF(OR(OR(ISBLANK(F240),SUM(LEN(C240),LEN(D240))=0),AND(NOT(E240="Unknown"),ISBLANK(J240)),AND(NOT(O240="Unknown"),ISBLANK(R240))),"Missing Information", INDEX(Table15[Entire Service Line Classification], MATCH(SUMIFS(Table15[Unique ID],Table15[System-Owned Portion],E240,Table15[If Material Anything Other than "Lead" in Column E,Was Material Ever Previously Lead?],G240,Table15[Customer-Owned Portion],O240),Table15[Unique ID],0),0)))</f>
        <v>Non-lead</v>
      </c>
    </row>
    <row r="241" spans="1:23" ht="30" x14ac:dyDescent="0.25">
      <c r="A241" s="2"/>
      <c r="B241" s="67" t="s">
        <v>558</v>
      </c>
      <c r="C241" s="16" t="s">
        <v>559</v>
      </c>
      <c r="D241" s="17"/>
      <c r="E241" s="26" t="s">
        <v>27</v>
      </c>
      <c r="F241" s="116" t="s">
        <v>18</v>
      </c>
      <c r="G241" s="117" t="s">
        <v>18</v>
      </c>
      <c r="H241" s="89"/>
      <c r="I241" s="112">
        <v>0.75</v>
      </c>
      <c r="J241" s="28" t="s">
        <v>82</v>
      </c>
      <c r="K241" s="16" t="s">
        <v>20</v>
      </c>
      <c r="L241" s="16" t="s">
        <v>76</v>
      </c>
      <c r="M241" s="89">
        <v>45897</v>
      </c>
      <c r="N241" s="69"/>
      <c r="O241" s="26" t="s">
        <v>19</v>
      </c>
      <c r="P241" s="91"/>
      <c r="Q241" s="112">
        <v>0.75</v>
      </c>
      <c r="R241" s="28" t="s">
        <v>82</v>
      </c>
      <c r="S241" s="16" t="s">
        <v>20</v>
      </c>
      <c r="T241" s="16" t="s">
        <v>76</v>
      </c>
      <c r="U241" s="89">
        <v>45897</v>
      </c>
      <c r="V241" s="71"/>
      <c r="W241" s="62" t="str" cm="1">
        <f t="array" ref="W241">IF(SUM(LEN(B241:V241))=0,"",IF(OR(OR(ISBLANK(F241),SUM(LEN(C241),LEN(D241))=0),AND(NOT(E241="Unknown"),ISBLANK(J241)),AND(NOT(O241="Unknown"),ISBLANK(R241))),"Missing Information", INDEX(Table15[Entire Service Line Classification], MATCH(SUMIFS(Table15[Unique ID],Table15[System-Owned Portion],E241,Table15[If Material Anything Other than "Lead" in Column E,Was Material Ever Previously Lead?],G241,Table15[Customer-Owned Portion],O241),Table15[Unique ID],0),0)))</f>
        <v>Non-lead</v>
      </c>
    </row>
    <row r="242" spans="1:23" ht="30" x14ac:dyDescent="0.25">
      <c r="A242" s="2"/>
      <c r="B242" s="67" t="s">
        <v>560</v>
      </c>
      <c r="C242" s="16" t="s">
        <v>561</v>
      </c>
      <c r="D242" s="17"/>
      <c r="E242" s="26" t="s">
        <v>27</v>
      </c>
      <c r="F242" s="25" t="s">
        <v>173</v>
      </c>
      <c r="G242" s="28" t="s">
        <v>173</v>
      </c>
      <c r="H242" s="89"/>
      <c r="I242" s="112">
        <v>0.75</v>
      </c>
      <c r="J242" s="28" t="s">
        <v>29</v>
      </c>
      <c r="K242" s="16" t="s">
        <v>18</v>
      </c>
      <c r="L242" s="16" t="s">
        <v>74</v>
      </c>
      <c r="M242" s="89">
        <v>44803</v>
      </c>
      <c r="N242" s="69" t="s">
        <v>562</v>
      </c>
      <c r="O242" s="26" t="s">
        <v>19</v>
      </c>
      <c r="P242" s="91"/>
      <c r="Q242" s="112">
        <v>0.75</v>
      </c>
      <c r="R242" s="28" t="s">
        <v>82</v>
      </c>
      <c r="S242" s="16" t="s">
        <v>20</v>
      </c>
      <c r="T242" s="16" t="s">
        <v>76</v>
      </c>
      <c r="U242" s="89">
        <v>45796</v>
      </c>
      <c r="V242" s="71"/>
      <c r="W242" s="62" t="str" cm="1">
        <f t="array" ref="W242">IF(SUM(LEN(B242:V242))=0,"",IF(OR(OR(ISBLANK(F242),SUM(LEN(C242),LEN(D242))=0),AND(NOT(E242="Unknown"),ISBLANK(J242)),AND(NOT(O242="Unknown"),ISBLANK(R242))),"Missing Information", INDEX(Table15[Entire Service Line Classification], MATCH(SUMIFS(Table15[Unique ID],Table15[System-Owned Portion],E242,Table15[If Material Anything Other than "Lead" in Column E,Was Material Ever Previously Lead?],G242,Table15[Customer-Owned Portion],O242),Table15[Unique ID],0),0)))</f>
        <v>Non-lead</v>
      </c>
    </row>
    <row r="243" spans="1:23" ht="30" x14ac:dyDescent="0.25">
      <c r="A243" s="2"/>
      <c r="B243" s="67" t="s">
        <v>563</v>
      </c>
      <c r="C243" s="16" t="s">
        <v>564</v>
      </c>
      <c r="D243" s="17"/>
      <c r="E243" s="26" t="s">
        <v>27</v>
      </c>
      <c r="F243" s="116" t="s">
        <v>18</v>
      </c>
      <c r="G243" s="117" t="s">
        <v>18</v>
      </c>
      <c r="H243" s="89"/>
      <c r="I243" s="112">
        <v>0.75</v>
      </c>
      <c r="J243" s="28" t="s">
        <v>82</v>
      </c>
      <c r="K243" s="16" t="s">
        <v>20</v>
      </c>
      <c r="L243" s="16" t="s">
        <v>76</v>
      </c>
      <c r="M243" s="89">
        <v>45897</v>
      </c>
      <c r="N243" s="69"/>
      <c r="O243" s="26" t="s">
        <v>19</v>
      </c>
      <c r="P243" s="91"/>
      <c r="Q243" s="112">
        <v>0.75</v>
      </c>
      <c r="R243" s="28" t="s">
        <v>82</v>
      </c>
      <c r="S243" s="16" t="s">
        <v>20</v>
      </c>
      <c r="T243" s="16" t="s">
        <v>76</v>
      </c>
      <c r="U243" s="89">
        <v>45897</v>
      </c>
      <c r="V243" s="71"/>
      <c r="W243" s="62" t="str" cm="1">
        <f t="array" ref="W243">IF(SUM(LEN(B243:V243))=0,"",IF(OR(OR(ISBLANK(F243),SUM(LEN(C243),LEN(D243))=0),AND(NOT(E243="Unknown"),ISBLANK(J243)),AND(NOT(O243="Unknown"),ISBLANK(R243))),"Missing Information", INDEX(Table15[Entire Service Line Classification], MATCH(SUMIFS(Table15[Unique ID],Table15[System-Owned Portion],E243,Table15[If Material Anything Other than "Lead" in Column E,Was Material Ever Previously Lead?],G243,Table15[Customer-Owned Portion],O243),Table15[Unique ID],0),0)))</f>
        <v>Non-lead</v>
      </c>
    </row>
    <row r="244" spans="1:23" ht="30" x14ac:dyDescent="0.25">
      <c r="A244" s="2"/>
      <c r="B244" s="67" t="s">
        <v>565</v>
      </c>
      <c r="C244" s="16" t="s">
        <v>566</v>
      </c>
      <c r="D244" s="17"/>
      <c r="E244" s="26" t="s">
        <v>19</v>
      </c>
      <c r="F244" s="116" t="s">
        <v>18</v>
      </c>
      <c r="G244" s="28" t="s">
        <v>18</v>
      </c>
      <c r="H244" s="89">
        <v>34990</v>
      </c>
      <c r="I244" s="112">
        <v>1</v>
      </c>
      <c r="J244" s="28" t="s">
        <v>87</v>
      </c>
      <c r="K244" s="16" t="s">
        <v>18</v>
      </c>
      <c r="L244" s="16"/>
      <c r="M244" s="89"/>
      <c r="N244" s="69"/>
      <c r="O244" s="26" t="s">
        <v>36</v>
      </c>
      <c r="P244" s="91">
        <v>34990</v>
      </c>
      <c r="Q244" s="112">
        <v>1</v>
      </c>
      <c r="R244" s="28" t="s">
        <v>87</v>
      </c>
      <c r="S244" s="16" t="s">
        <v>18</v>
      </c>
      <c r="T244" s="16"/>
      <c r="U244" s="89"/>
      <c r="V244" s="71"/>
      <c r="W244" s="62" t="str" cm="1">
        <f t="array" ref="W244">IF(SUM(LEN(B244:V244))=0,"",IF(OR(OR(ISBLANK(F244),SUM(LEN(C244),LEN(D244))=0),AND(NOT(E244="Unknown"),ISBLANK(J244)),AND(NOT(O244="Unknown"),ISBLANK(R244))),"Missing Information", INDEX(Table15[Entire Service Line Classification], MATCH(SUMIFS(Table15[Unique ID],Table15[System-Owned Portion],E244,Table15[If Material Anything Other than "Lead" in Column E,Was Material Ever Previously Lead?],G244,Table15[Customer-Owned Portion],O244),Table15[Unique ID],0),0)))</f>
        <v>Non-lead</v>
      </c>
    </row>
    <row r="245" spans="1:23" ht="30" x14ac:dyDescent="0.25">
      <c r="A245" s="2"/>
      <c r="B245" s="67" t="s">
        <v>567</v>
      </c>
      <c r="C245" s="16" t="s">
        <v>568</v>
      </c>
      <c r="D245" s="17"/>
      <c r="E245" s="26" t="s">
        <v>27</v>
      </c>
      <c r="F245" s="116" t="s">
        <v>18</v>
      </c>
      <c r="G245" s="28" t="s">
        <v>173</v>
      </c>
      <c r="H245" s="89"/>
      <c r="I245" s="112">
        <v>2</v>
      </c>
      <c r="J245" s="28" t="s">
        <v>29</v>
      </c>
      <c r="K245" s="16" t="s">
        <v>20</v>
      </c>
      <c r="L245" s="16" t="s">
        <v>74</v>
      </c>
      <c r="M245" s="89">
        <v>38803</v>
      </c>
      <c r="N245" s="69"/>
      <c r="O245" s="26" t="s">
        <v>19</v>
      </c>
      <c r="P245" s="91"/>
      <c r="Q245" s="112">
        <v>2</v>
      </c>
      <c r="R245" s="28" t="s">
        <v>82</v>
      </c>
      <c r="S245" s="16" t="s">
        <v>20</v>
      </c>
      <c r="T245" s="16" t="s">
        <v>76</v>
      </c>
      <c r="U245" s="89">
        <v>45609</v>
      </c>
      <c r="V245" s="71"/>
      <c r="W245" s="62" t="str" cm="1">
        <f t="array" ref="W245">IF(SUM(LEN(B245:V245))=0,"",IF(OR(OR(ISBLANK(F245),SUM(LEN(C245),LEN(D245))=0),AND(NOT(E245="Unknown"),ISBLANK(J245)),AND(NOT(O245="Unknown"),ISBLANK(R245))),"Missing Information", INDEX(Table15[Entire Service Line Classification], MATCH(SUMIFS(Table15[Unique ID],Table15[System-Owned Portion],E245,Table15[If Material Anything Other than "Lead" in Column E,Was Material Ever Previously Lead?],G245,Table15[Customer-Owned Portion],O245),Table15[Unique ID],0),0)))</f>
        <v>Non-lead</v>
      </c>
    </row>
    <row r="246" spans="1:23" ht="30" x14ac:dyDescent="0.25">
      <c r="A246" s="2"/>
      <c r="B246" s="67" t="s">
        <v>569</v>
      </c>
      <c r="C246" s="16" t="s">
        <v>570</v>
      </c>
      <c r="D246" s="17"/>
      <c r="E246" s="26" t="s">
        <v>27</v>
      </c>
      <c r="F246" s="116" t="s">
        <v>18</v>
      </c>
      <c r="G246" s="117" t="s">
        <v>18</v>
      </c>
      <c r="H246" s="89"/>
      <c r="I246" s="112">
        <v>0.75</v>
      </c>
      <c r="J246" s="28" t="s">
        <v>82</v>
      </c>
      <c r="K246" s="16" t="s">
        <v>20</v>
      </c>
      <c r="L246" s="16" t="s">
        <v>76</v>
      </c>
      <c r="M246" s="89">
        <v>45897</v>
      </c>
      <c r="N246" s="69"/>
      <c r="O246" s="26" t="s">
        <v>19</v>
      </c>
      <c r="P246" s="91"/>
      <c r="Q246" s="112">
        <v>0.75</v>
      </c>
      <c r="R246" s="28" t="s">
        <v>82</v>
      </c>
      <c r="S246" s="16" t="s">
        <v>20</v>
      </c>
      <c r="T246" s="16" t="s">
        <v>76</v>
      </c>
      <c r="U246" s="89">
        <v>45897</v>
      </c>
      <c r="V246" s="71"/>
      <c r="W246" s="62" t="str" cm="1">
        <f t="array" ref="W246">IF(SUM(LEN(B246:V246))=0,"",IF(OR(OR(ISBLANK(F246),SUM(LEN(C246),LEN(D246))=0),AND(NOT(E246="Unknown"),ISBLANK(J246)),AND(NOT(O246="Unknown"),ISBLANK(R246))),"Missing Information", INDEX(Table15[Entire Service Line Classification], MATCH(SUMIFS(Table15[Unique ID],Table15[System-Owned Portion],E246,Table15[If Material Anything Other than "Lead" in Column E,Was Material Ever Previously Lead?],G246,Table15[Customer-Owned Portion],O246),Table15[Unique ID],0),0)))</f>
        <v>Non-lead</v>
      </c>
    </row>
    <row r="247" spans="1:23" ht="30" x14ac:dyDescent="0.25">
      <c r="A247" s="2"/>
      <c r="B247" s="67" t="s">
        <v>571</v>
      </c>
      <c r="C247" s="16" t="s">
        <v>572</v>
      </c>
      <c r="D247" s="17"/>
      <c r="E247" s="26" t="s">
        <v>27</v>
      </c>
      <c r="F247" s="116" t="s">
        <v>18</v>
      </c>
      <c r="G247" s="117" t="s">
        <v>18</v>
      </c>
      <c r="H247" s="89"/>
      <c r="I247" s="112">
        <v>0.75</v>
      </c>
      <c r="J247" s="28" t="s">
        <v>82</v>
      </c>
      <c r="K247" s="16" t="s">
        <v>20</v>
      </c>
      <c r="L247" s="16" t="s">
        <v>76</v>
      </c>
      <c r="M247" s="89">
        <v>45897</v>
      </c>
      <c r="N247" s="69"/>
      <c r="O247" s="26" t="s">
        <v>27</v>
      </c>
      <c r="P247" s="91"/>
      <c r="Q247" s="112">
        <v>0.75</v>
      </c>
      <c r="R247" s="28" t="s">
        <v>82</v>
      </c>
      <c r="S247" s="16" t="s">
        <v>20</v>
      </c>
      <c r="T247" s="16" t="s">
        <v>76</v>
      </c>
      <c r="U247" s="89">
        <v>45897</v>
      </c>
      <c r="V247" s="71"/>
      <c r="W247" s="62" t="str" cm="1">
        <f t="array" ref="W247">IF(SUM(LEN(B247:V247))=0,"",IF(OR(OR(ISBLANK(F247),SUM(LEN(C247),LEN(D247))=0),AND(NOT(E247="Unknown"),ISBLANK(J247)),AND(NOT(O247="Unknown"),ISBLANK(R247))),"Missing Information", INDEX(Table15[Entire Service Line Classification], MATCH(SUMIFS(Table15[Unique ID],Table15[System-Owned Portion],E247,Table15[If Material Anything Other than "Lead" in Column E,Was Material Ever Previously Lead?],G247,Table15[Customer-Owned Portion],O247),Table15[Unique ID],0),0)))</f>
        <v>Non-lead</v>
      </c>
    </row>
    <row r="248" spans="1:23" ht="30" x14ac:dyDescent="0.25">
      <c r="A248" s="2"/>
      <c r="B248" s="67" t="s">
        <v>573</v>
      </c>
      <c r="C248" s="16" t="s">
        <v>574</v>
      </c>
      <c r="D248" s="17"/>
      <c r="E248" s="26" t="s">
        <v>27</v>
      </c>
      <c r="F248" s="25" t="s">
        <v>173</v>
      </c>
      <c r="G248" s="28" t="s">
        <v>173</v>
      </c>
      <c r="H248" s="89"/>
      <c r="I248" s="112">
        <v>0.75</v>
      </c>
      <c r="J248" s="28" t="s">
        <v>29</v>
      </c>
      <c r="K248" s="16" t="s">
        <v>18</v>
      </c>
      <c r="L248" s="16" t="s">
        <v>74</v>
      </c>
      <c r="M248" s="89">
        <v>44790</v>
      </c>
      <c r="N248" s="69" t="s">
        <v>575</v>
      </c>
      <c r="O248" s="26" t="s">
        <v>19</v>
      </c>
      <c r="P248" s="91"/>
      <c r="Q248" s="112">
        <v>0.75</v>
      </c>
      <c r="R248" s="28" t="s">
        <v>29</v>
      </c>
      <c r="S248" s="16" t="s">
        <v>18</v>
      </c>
      <c r="T248" s="16"/>
      <c r="U248" s="89">
        <v>44790</v>
      </c>
      <c r="V248" s="71"/>
      <c r="W248" s="62" t="str" cm="1">
        <f t="array" ref="W248">IF(SUM(LEN(B248:V248))=0,"",IF(OR(OR(ISBLANK(F248),SUM(LEN(C248),LEN(D248))=0),AND(NOT(E248="Unknown"),ISBLANK(J248)),AND(NOT(O248="Unknown"),ISBLANK(R248))),"Missing Information", INDEX(Table15[Entire Service Line Classification], MATCH(SUMIFS(Table15[Unique ID],Table15[System-Owned Portion],E248,Table15[If Material Anything Other than "Lead" in Column E,Was Material Ever Previously Lead?],G248,Table15[Customer-Owned Portion],O248),Table15[Unique ID],0),0)))</f>
        <v>Non-lead</v>
      </c>
    </row>
    <row r="249" spans="1:23" ht="30" x14ac:dyDescent="0.25">
      <c r="A249" s="2"/>
      <c r="B249" s="67" t="s">
        <v>576</v>
      </c>
      <c r="C249" s="16" t="s">
        <v>577</v>
      </c>
      <c r="D249" s="17"/>
      <c r="E249" s="26" t="s">
        <v>27</v>
      </c>
      <c r="F249" s="116" t="s">
        <v>18</v>
      </c>
      <c r="G249" s="117" t="s">
        <v>18</v>
      </c>
      <c r="H249" s="89"/>
      <c r="I249" s="112">
        <v>0.75</v>
      </c>
      <c r="J249" s="28" t="s">
        <v>82</v>
      </c>
      <c r="K249" s="16" t="s">
        <v>20</v>
      </c>
      <c r="L249" s="16" t="s">
        <v>76</v>
      </c>
      <c r="M249" s="89">
        <v>45896</v>
      </c>
      <c r="N249" s="69"/>
      <c r="O249" s="26" t="s">
        <v>19</v>
      </c>
      <c r="P249" s="91"/>
      <c r="Q249" s="112">
        <v>0.75</v>
      </c>
      <c r="R249" s="28" t="s">
        <v>82</v>
      </c>
      <c r="S249" s="16" t="s">
        <v>20</v>
      </c>
      <c r="T249" s="16" t="s">
        <v>76</v>
      </c>
      <c r="U249" s="89">
        <v>45896</v>
      </c>
      <c r="V249" s="71"/>
      <c r="W249" s="62" t="str" cm="1">
        <f t="array" ref="W249">IF(SUM(LEN(B249:V249))=0,"",IF(OR(OR(ISBLANK(F249),SUM(LEN(C249),LEN(D249))=0),AND(NOT(E249="Unknown"),ISBLANK(J249)),AND(NOT(O249="Unknown"),ISBLANK(R249))),"Missing Information", INDEX(Table15[Entire Service Line Classification], MATCH(SUMIFS(Table15[Unique ID],Table15[System-Owned Portion],E249,Table15[If Material Anything Other than "Lead" in Column E,Was Material Ever Previously Lead?],G249,Table15[Customer-Owned Portion],O249),Table15[Unique ID],0),0)))</f>
        <v>Non-lead</v>
      </c>
    </row>
    <row r="250" spans="1:23" ht="30" x14ac:dyDescent="0.25">
      <c r="A250" s="2"/>
      <c r="B250" s="67" t="s">
        <v>578</v>
      </c>
      <c r="C250" s="16" t="s">
        <v>579</v>
      </c>
      <c r="D250" s="17"/>
      <c r="E250" s="26" t="s">
        <v>27</v>
      </c>
      <c r="F250" s="25" t="s">
        <v>173</v>
      </c>
      <c r="G250" s="28" t="s">
        <v>173</v>
      </c>
      <c r="H250" s="89">
        <v>37287</v>
      </c>
      <c r="I250" s="112">
        <v>2</v>
      </c>
      <c r="J250" s="28" t="s">
        <v>87</v>
      </c>
      <c r="K250" s="16" t="s">
        <v>18</v>
      </c>
      <c r="L250" s="16"/>
      <c r="M250" s="89"/>
      <c r="N250" s="69"/>
      <c r="O250" s="26" t="s">
        <v>36</v>
      </c>
      <c r="P250" s="91">
        <v>37287</v>
      </c>
      <c r="Q250" s="112">
        <v>2</v>
      </c>
      <c r="R250" s="28" t="s">
        <v>87</v>
      </c>
      <c r="S250" s="16" t="s">
        <v>18</v>
      </c>
      <c r="T250" s="16"/>
      <c r="U250" s="89"/>
      <c r="V250" s="71"/>
      <c r="W250" s="62" t="str" cm="1">
        <f t="array" ref="W250">IF(SUM(LEN(B250:V250))=0,"",IF(OR(OR(ISBLANK(F250),SUM(LEN(C250),LEN(D250))=0),AND(NOT(E250="Unknown"),ISBLANK(J250)),AND(NOT(O250="Unknown"),ISBLANK(R250))),"Missing Information", INDEX(Table15[Entire Service Line Classification], MATCH(SUMIFS(Table15[Unique ID],Table15[System-Owned Portion],E250,Table15[If Material Anything Other than "Lead" in Column E,Was Material Ever Previously Lead?],G250,Table15[Customer-Owned Portion],O250),Table15[Unique ID],0),0)))</f>
        <v>Non-lead</v>
      </c>
    </row>
    <row r="251" spans="1:23" ht="30" x14ac:dyDescent="0.25">
      <c r="A251" s="2"/>
      <c r="B251" s="67" t="s">
        <v>580</v>
      </c>
      <c r="C251" s="16" t="s">
        <v>581</v>
      </c>
      <c r="D251" s="17"/>
      <c r="E251" s="26" t="s">
        <v>27</v>
      </c>
      <c r="F251" s="116" t="s">
        <v>18</v>
      </c>
      <c r="G251" s="117" t="s">
        <v>18</v>
      </c>
      <c r="H251" s="89"/>
      <c r="I251" s="112">
        <v>0.75</v>
      </c>
      <c r="J251" s="28" t="s">
        <v>82</v>
      </c>
      <c r="K251" s="16" t="s">
        <v>18</v>
      </c>
      <c r="L251" s="16" t="s">
        <v>76</v>
      </c>
      <c r="M251" s="89">
        <v>45653</v>
      </c>
      <c r="N251" s="69"/>
      <c r="O251" s="26" t="s">
        <v>19</v>
      </c>
      <c r="P251" s="91"/>
      <c r="Q251" s="112">
        <v>0.75</v>
      </c>
      <c r="R251" s="28" t="s">
        <v>82</v>
      </c>
      <c r="S251" s="16" t="s">
        <v>20</v>
      </c>
      <c r="T251" s="16" t="s">
        <v>76</v>
      </c>
      <c r="U251" s="89">
        <v>45653</v>
      </c>
      <c r="V251" s="71"/>
      <c r="W251" s="62" t="str" cm="1">
        <f t="array" ref="W251">IF(SUM(LEN(B251:V251))=0,"",IF(OR(OR(ISBLANK(F251),SUM(LEN(C251),LEN(D251))=0),AND(NOT(E251="Unknown"),ISBLANK(J251)),AND(NOT(O251="Unknown"),ISBLANK(R251))),"Missing Information", INDEX(Table15[Entire Service Line Classification], MATCH(SUMIFS(Table15[Unique ID],Table15[System-Owned Portion],E251,Table15[If Material Anything Other than "Lead" in Column E,Was Material Ever Previously Lead?],G251,Table15[Customer-Owned Portion],O251),Table15[Unique ID],0),0)))</f>
        <v>Non-lead</v>
      </c>
    </row>
    <row r="252" spans="1:23" ht="30" x14ac:dyDescent="0.25">
      <c r="A252" s="2"/>
      <c r="B252" s="67" t="s">
        <v>582</v>
      </c>
      <c r="C252" s="16" t="s">
        <v>583</v>
      </c>
      <c r="D252" s="17"/>
      <c r="E252" s="26" t="s">
        <v>27</v>
      </c>
      <c r="F252" s="116" t="s">
        <v>18</v>
      </c>
      <c r="G252" s="117" t="s">
        <v>18</v>
      </c>
      <c r="H252" s="89"/>
      <c r="I252" s="112">
        <v>0.75</v>
      </c>
      <c r="J252" s="28" t="s">
        <v>82</v>
      </c>
      <c r="K252" s="16" t="s">
        <v>20</v>
      </c>
      <c r="L252" s="16" t="s">
        <v>76</v>
      </c>
      <c r="M252" s="89">
        <v>45897</v>
      </c>
      <c r="N252" s="69"/>
      <c r="O252" s="26" t="s">
        <v>19</v>
      </c>
      <c r="P252" s="91"/>
      <c r="Q252" s="112">
        <v>0.75</v>
      </c>
      <c r="R252" s="28" t="s">
        <v>82</v>
      </c>
      <c r="S252" s="16" t="s">
        <v>20</v>
      </c>
      <c r="T252" s="16" t="s">
        <v>76</v>
      </c>
      <c r="U252" s="89">
        <v>45897</v>
      </c>
      <c r="V252" s="71"/>
      <c r="W252" s="62" t="str" cm="1">
        <f t="array" ref="W252">IF(SUM(LEN(B252:V252))=0,"",IF(OR(OR(ISBLANK(F252),SUM(LEN(C252),LEN(D252))=0),AND(NOT(E252="Unknown"),ISBLANK(J252)),AND(NOT(O252="Unknown"),ISBLANK(R252))),"Missing Information", INDEX(Table15[Entire Service Line Classification], MATCH(SUMIFS(Table15[Unique ID],Table15[System-Owned Portion],E252,Table15[If Material Anything Other than "Lead" in Column E,Was Material Ever Previously Lead?],G252,Table15[Customer-Owned Portion],O252),Table15[Unique ID],0),0)))</f>
        <v>Non-lead</v>
      </c>
    </row>
    <row r="253" spans="1:23" ht="30" x14ac:dyDescent="0.25">
      <c r="A253" s="2"/>
      <c r="B253" s="67" t="s">
        <v>584</v>
      </c>
      <c r="C253" s="16" t="s">
        <v>585</v>
      </c>
      <c r="D253" s="17"/>
      <c r="E253" s="26" t="s">
        <v>27</v>
      </c>
      <c r="F253" s="25" t="s">
        <v>173</v>
      </c>
      <c r="G253" s="28" t="s">
        <v>173</v>
      </c>
      <c r="H253" s="89"/>
      <c r="I253" s="112">
        <v>1</v>
      </c>
      <c r="J253" s="28" t="s">
        <v>29</v>
      </c>
      <c r="K253" s="16" t="s">
        <v>18</v>
      </c>
      <c r="L253" s="16" t="s">
        <v>74</v>
      </c>
      <c r="M253" s="89">
        <v>44792</v>
      </c>
      <c r="N253" s="69"/>
      <c r="O253" s="26" t="s">
        <v>19</v>
      </c>
      <c r="P253" s="91"/>
      <c r="Q253" s="112">
        <v>1</v>
      </c>
      <c r="R253" s="28" t="s">
        <v>82</v>
      </c>
      <c r="S253" s="16" t="s">
        <v>20</v>
      </c>
      <c r="T253" s="16" t="s">
        <v>76</v>
      </c>
      <c r="U253" s="89">
        <v>45796</v>
      </c>
      <c r="V253" s="71"/>
      <c r="W253" s="62" t="str" cm="1">
        <f t="array" ref="W253">IF(SUM(LEN(B253:V253))=0,"",IF(OR(OR(ISBLANK(F253),SUM(LEN(C253),LEN(D253))=0),AND(NOT(E253="Unknown"),ISBLANK(J253)),AND(NOT(O253="Unknown"),ISBLANK(R253))),"Missing Information", INDEX(Table15[Entire Service Line Classification], MATCH(SUMIFS(Table15[Unique ID],Table15[System-Owned Portion],E253,Table15[If Material Anything Other than "Lead" in Column E,Was Material Ever Previously Lead?],G253,Table15[Customer-Owned Portion],O253),Table15[Unique ID],0),0)))</f>
        <v>Non-lead</v>
      </c>
    </row>
    <row r="254" spans="1:23" ht="30" x14ac:dyDescent="0.25">
      <c r="A254" s="2"/>
      <c r="B254" s="67" t="s">
        <v>586</v>
      </c>
      <c r="C254" s="16" t="s">
        <v>587</v>
      </c>
      <c r="D254" s="17"/>
      <c r="E254" s="26" t="s">
        <v>27</v>
      </c>
      <c r="F254" s="116" t="s">
        <v>18</v>
      </c>
      <c r="G254" s="117" t="s">
        <v>18</v>
      </c>
      <c r="H254" s="89"/>
      <c r="I254" s="112">
        <v>1</v>
      </c>
      <c r="J254" s="28" t="s">
        <v>82</v>
      </c>
      <c r="K254" s="16" t="s">
        <v>20</v>
      </c>
      <c r="L254" s="16" t="s">
        <v>76</v>
      </c>
      <c r="M254" s="89">
        <v>45896</v>
      </c>
      <c r="N254" s="69"/>
      <c r="O254" s="26" t="s">
        <v>19</v>
      </c>
      <c r="P254" s="91"/>
      <c r="Q254" s="112">
        <v>1</v>
      </c>
      <c r="R254" s="28" t="s">
        <v>82</v>
      </c>
      <c r="S254" s="16" t="s">
        <v>20</v>
      </c>
      <c r="T254" s="16" t="s">
        <v>76</v>
      </c>
      <c r="U254" s="89">
        <v>45896</v>
      </c>
      <c r="V254" s="71"/>
      <c r="W254" s="62" t="str" cm="1">
        <f t="array" ref="W254">IF(SUM(LEN(B254:V254))=0,"",IF(OR(OR(ISBLANK(F254),SUM(LEN(C254),LEN(D254))=0),AND(NOT(E254="Unknown"),ISBLANK(J254)),AND(NOT(O254="Unknown"),ISBLANK(R254))),"Missing Information", INDEX(Table15[Entire Service Line Classification], MATCH(SUMIFS(Table15[Unique ID],Table15[System-Owned Portion],E254,Table15[If Material Anything Other than "Lead" in Column E,Was Material Ever Previously Lead?],G254,Table15[Customer-Owned Portion],O254),Table15[Unique ID],0),0)))</f>
        <v>Non-lead</v>
      </c>
    </row>
    <row r="255" spans="1:23" ht="30" x14ac:dyDescent="0.25">
      <c r="A255" s="2"/>
      <c r="B255" s="67" t="s">
        <v>588</v>
      </c>
      <c r="C255" s="16" t="s">
        <v>587</v>
      </c>
      <c r="D255" s="17"/>
      <c r="E255" s="26" t="s">
        <v>27</v>
      </c>
      <c r="F255" s="116" t="s">
        <v>18</v>
      </c>
      <c r="G255" s="117" t="s">
        <v>18</v>
      </c>
      <c r="H255" s="89"/>
      <c r="I255" s="112">
        <v>0.75</v>
      </c>
      <c r="J255" s="28" t="s">
        <v>82</v>
      </c>
      <c r="K255" s="16" t="s">
        <v>20</v>
      </c>
      <c r="L255" s="16" t="s">
        <v>76</v>
      </c>
      <c r="M255" s="89">
        <v>45896</v>
      </c>
      <c r="N255" s="69"/>
      <c r="O255" s="26" t="s">
        <v>19</v>
      </c>
      <c r="P255" s="91"/>
      <c r="Q255" s="112">
        <v>0.75</v>
      </c>
      <c r="R255" s="28" t="s">
        <v>82</v>
      </c>
      <c r="S255" s="16" t="s">
        <v>20</v>
      </c>
      <c r="T255" s="16" t="s">
        <v>76</v>
      </c>
      <c r="U255" s="89">
        <v>45896</v>
      </c>
      <c r="V255" s="71"/>
      <c r="W255" s="62" t="str" cm="1">
        <f t="array" ref="W255">IF(SUM(LEN(B255:V255))=0,"",IF(OR(OR(ISBLANK(F255),SUM(LEN(C255),LEN(D255))=0),AND(NOT(E255="Unknown"),ISBLANK(J255)),AND(NOT(O255="Unknown"),ISBLANK(R255))),"Missing Information", INDEX(Table15[Entire Service Line Classification], MATCH(SUMIFS(Table15[Unique ID],Table15[System-Owned Portion],E255,Table15[If Material Anything Other than "Lead" in Column E,Was Material Ever Previously Lead?],G255,Table15[Customer-Owned Portion],O255),Table15[Unique ID],0),0)))</f>
        <v>Non-lead</v>
      </c>
    </row>
    <row r="256" spans="1:23" ht="30" x14ac:dyDescent="0.25">
      <c r="A256" s="2"/>
      <c r="B256" s="67" t="s">
        <v>589</v>
      </c>
      <c r="C256" s="16" t="s">
        <v>590</v>
      </c>
      <c r="D256" s="17"/>
      <c r="E256" s="26" t="s">
        <v>27</v>
      </c>
      <c r="F256" s="25" t="s">
        <v>173</v>
      </c>
      <c r="G256" s="28" t="s">
        <v>173</v>
      </c>
      <c r="H256" s="89"/>
      <c r="I256" s="112">
        <v>0.75</v>
      </c>
      <c r="J256" s="28" t="s">
        <v>29</v>
      </c>
      <c r="K256" s="16" t="s">
        <v>18</v>
      </c>
      <c r="L256" s="16" t="s">
        <v>74</v>
      </c>
      <c r="M256" s="89">
        <v>38728</v>
      </c>
      <c r="N256" s="69"/>
      <c r="O256" s="26" t="s">
        <v>19</v>
      </c>
      <c r="P256" s="91"/>
      <c r="Q256" s="112"/>
      <c r="R256" s="28" t="s">
        <v>82</v>
      </c>
      <c r="S256" s="16" t="s">
        <v>20</v>
      </c>
      <c r="T256" s="16" t="s">
        <v>76</v>
      </c>
      <c r="U256" s="89">
        <v>45796</v>
      </c>
      <c r="V256" s="71"/>
      <c r="W256" s="62" t="str" cm="1">
        <f t="array" ref="W256">IF(SUM(LEN(B256:V256))=0,"",IF(OR(OR(ISBLANK(F256),SUM(LEN(C256),LEN(D256))=0),AND(NOT(E256="Unknown"),ISBLANK(J256)),AND(NOT(O256="Unknown"),ISBLANK(R256))),"Missing Information", INDEX(Table15[Entire Service Line Classification], MATCH(SUMIFS(Table15[Unique ID],Table15[System-Owned Portion],E256,Table15[If Material Anything Other than "Lead" in Column E,Was Material Ever Previously Lead?],G256,Table15[Customer-Owned Portion],O256),Table15[Unique ID],0),0)))</f>
        <v>Non-lead</v>
      </c>
    </row>
    <row r="257" spans="1:23" ht="30" x14ac:dyDescent="0.25">
      <c r="A257" s="2"/>
      <c r="B257" s="67" t="s">
        <v>591</v>
      </c>
      <c r="C257" s="16" t="s">
        <v>592</v>
      </c>
      <c r="D257" s="17"/>
      <c r="E257" s="26" t="s">
        <v>27</v>
      </c>
      <c r="F257" s="116" t="s">
        <v>18</v>
      </c>
      <c r="G257" s="117" t="s">
        <v>18</v>
      </c>
      <c r="H257" s="89"/>
      <c r="I257" s="112">
        <v>0.75</v>
      </c>
      <c r="J257" s="28" t="s">
        <v>82</v>
      </c>
      <c r="K257" s="16" t="s">
        <v>20</v>
      </c>
      <c r="L257" s="16" t="s">
        <v>76</v>
      </c>
      <c r="M257" s="89">
        <v>45761</v>
      </c>
      <c r="N257" s="69"/>
      <c r="O257" s="26" t="s">
        <v>19</v>
      </c>
      <c r="P257" s="91"/>
      <c r="Q257" s="112">
        <v>0.75</v>
      </c>
      <c r="R257" s="28" t="s">
        <v>82</v>
      </c>
      <c r="S257" s="16" t="s">
        <v>20</v>
      </c>
      <c r="T257" s="16" t="s">
        <v>76</v>
      </c>
      <c r="U257" s="89">
        <v>45761</v>
      </c>
      <c r="V257" s="71"/>
      <c r="W257" s="62" t="str" cm="1">
        <f t="array" ref="W257">IF(SUM(LEN(B257:V257))=0,"",IF(OR(OR(ISBLANK(F257),SUM(LEN(C257),LEN(D257))=0),AND(NOT(E257="Unknown"),ISBLANK(J257)),AND(NOT(O257="Unknown"),ISBLANK(R257))),"Missing Information", INDEX(Table15[Entire Service Line Classification], MATCH(SUMIFS(Table15[Unique ID],Table15[System-Owned Portion],E257,Table15[If Material Anything Other than "Lead" in Column E,Was Material Ever Previously Lead?],G257,Table15[Customer-Owned Portion],O257),Table15[Unique ID],0),0)))</f>
        <v>Non-lead</v>
      </c>
    </row>
    <row r="258" spans="1:23" ht="30" x14ac:dyDescent="0.25">
      <c r="A258" s="2"/>
      <c r="B258" s="67" t="s">
        <v>593</v>
      </c>
      <c r="C258" s="16" t="s">
        <v>594</v>
      </c>
      <c r="D258" s="17"/>
      <c r="E258" s="26" t="s">
        <v>19</v>
      </c>
      <c r="F258" s="116" t="s">
        <v>18</v>
      </c>
      <c r="G258" s="28" t="s">
        <v>18</v>
      </c>
      <c r="H258" s="89">
        <v>34990</v>
      </c>
      <c r="I258" s="112">
        <v>1</v>
      </c>
      <c r="J258" s="28" t="s">
        <v>87</v>
      </c>
      <c r="K258" s="16" t="s">
        <v>18</v>
      </c>
      <c r="L258" s="16"/>
      <c r="M258" s="89"/>
      <c r="N258" s="69"/>
      <c r="O258" s="26" t="s">
        <v>36</v>
      </c>
      <c r="P258" s="91">
        <v>34990</v>
      </c>
      <c r="Q258" s="112">
        <v>1</v>
      </c>
      <c r="R258" s="28" t="s">
        <v>87</v>
      </c>
      <c r="S258" s="16" t="s">
        <v>18</v>
      </c>
      <c r="T258" s="16"/>
      <c r="U258" s="89"/>
      <c r="V258" s="71"/>
      <c r="W258" s="62" t="str" cm="1">
        <f t="array" ref="W258">IF(SUM(LEN(B258:V258))=0,"",IF(OR(OR(ISBLANK(F258),SUM(LEN(C258),LEN(D258))=0),AND(NOT(E258="Unknown"),ISBLANK(J258)),AND(NOT(O258="Unknown"),ISBLANK(R258))),"Missing Information", INDEX(Table15[Entire Service Line Classification], MATCH(SUMIFS(Table15[Unique ID],Table15[System-Owned Portion],E258,Table15[If Material Anything Other than "Lead" in Column E,Was Material Ever Previously Lead?],G258,Table15[Customer-Owned Portion],O258),Table15[Unique ID],0),0)))</f>
        <v>Non-lead</v>
      </c>
    </row>
    <row r="259" spans="1:23" ht="30" x14ac:dyDescent="0.25">
      <c r="A259" s="2"/>
      <c r="B259" s="67" t="s">
        <v>595</v>
      </c>
      <c r="C259" s="16" t="s">
        <v>596</v>
      </c>
      <c r="D259" s="17"/>
      <c r="E259" s="26" t="s">
        <v>19</v>
      </c>
      <c r="F259" s="116" t="s">
        <v>18</v>
      </c>
      <c r="G259" s="28" t="s">
        <v>18</v>
      </c>
      <c r="H259" s="118">
        <v>34990</v>
      </c>
      <c r="I259" s="112">
        <v>0.75</v>
      </c>
      <c r="J259" s="28" t="s">
        <v>87</v>
      </c>
      <c r="K259" s="16" t="s">
        <v>18</v>
      </c>
      <c r="L259" s="16"/>
      <c r="M259" s="89"/>
      <c r="N259" s="69"/>
      <c r="O259" s="26" t="s">
        <v>36</v>
      </c>
      <c r="P259" s="91">
        <v>34990</v>
      </c>
      <c r="Q259" s="112">
        <v>1</v>
      </c>
      <c r="R259" s="28" t="s">
        <v>87</v>
      </c>
      <c r="S259" s="16" t="s">
        <v>18</v>
      </c>
      <c r="T259" s="16"/>
      <c r="U259" s="89"/>
      <c r="V259" s="71"/>
      <c r="W259" s="62" t="str" cm="1">
        <f t="array" ref="W259">IF(SUM(LEN(B259:V259))=0,"",IF(OR(OR(ISBLANK(F259),SUM(LEN(C259),LEN(D259))=0),AND(NOT(E259="Unknown"),ISBLANK(J259)),AND(NOT(O259="Unknown"),ISBLANK(R259))),"Missing Information", INDEX(Table15[Entire Service Line Classification], MATCH(SUMIFS(Table15[Unique ID],Table15[System-Owned Portion],E259,Table15[If Material Anything Other than "Lead" in Column E,Was Material Ever Previously Lead?],G259,Table15[Customer-Owned Portion],O259),Table15[Unique ID],0),0)))</f>
        <v>Non-lead</v>
      </c>
    </row>
    <row r="260" spans="1:23" ht="30" x14ac:dyDescent="0.25">
      <c r="A260" s="2"/>
      <c r="B260" s="67" t="s">
        <v>597</v>
      </c>
      <c r="C260" s="16" t="s">
        <v>598</v>
      </c>
      <c r="D260" s="17"/>
      <c r="E260" s="119" t="s">
        <v>27</v>
      </c>
      <c r="F260" s="116" t="s">
        <v>18</v>
      </c>
      <c r="G260" s="117" t="s">
        <v>18</v>
      </c>
      <c r="H260" s="89">
        <v>34990</v>
      </c>
      <c r="I260" s="112">
        <v>1</v>
      </c>
      <c r="J260" s="28" t="s">
        <v>29</v>
      </c>
      <c r="K260" s="16" t="s">
        <v>18</v>
      </c>
      <c r="L260" s="16" t="s">
        <v>75</v>
      </c>
      <c r="M260" s="89">
        <v>44803</v>
      </c>
      <c r="N260" s="69"/>
      <c r="O260" s="26" t="s">
        <v>27</v>
      </c>
      <c r="P260" s="91"/>
      <c r="Q260" s="112">
        <v>1</v>
      </c>
      <c r="R260" s="28" t="s">
        <v>29</v>
      </c>
      <c r="S260" s="16" t="s">
        <v>18</v>
      </c>
      <c r="T260" s="16" t="s">
        <v>74</v>
      </c>
      <c r="U260" s="89">
        <v>44803</v>
      </c>
      <c r="V260" s="71"/>
      <c r="W260" s="62" t="str" cm="1">
        <f t="array" ref="W260">IF(SUM(LEN(B260:V260))=0,"",IF(OR(OR(ISBLANK(F260),SUM(LEN(C260),LEN(D260))=0),AND(NOT(E260="Unknown"),ISBLANK(J260)),AND(NOT(O260="Unknown"),ISBLANK(R260))),"Missing Information", INDEX(Table15[Entire Service Line Classification], MATCH(SUMIFS(Table15[Unique ID],Table15[System-Owned Portion],E260,Table15[If Material Anything Other than "Lead" in Column E,Was Material Ever Previously Lead?],G260,Table15[Customer-Owned Portion],O260),Table15[Unique ID],0),0)))</f>
        <v>Non-lead</v>
      </c>
    </row>
    <row r="261" spans="1:23" ht="30" x14ac:dyDescent="0.25">
      <c r="A261" s="2"/>
      <c r="B261" s="67" t="s">
        <v>599</v>
      </c>
      <c r="C261" s="16" t="s">
        <v>600</v>
      </c>
      <c r="D261" s="17"/>
      <c r="E261" s="26" t="s">
        <v>19</v>
      </c>
      <c r="F261" s="116" t="s">
        <v>18</v>
      </c>
      <c r="G261" s="117" t="s">
        <v>18</v>
      </c>
      <c r="H261" s="89"/>
      <c r="I261" s="112">
        <v>1.5</v>
      </c>
      <c r="J261" s="28" t="s">
        <v>82</v>
      </c>
      <c r="K261" s="16" t="s">
        <v>20</v>
      </c>
      <c r="L261" s="16" t="s">
        <v>76</v>
      </c>
      <c r="M261" s="89">
        <v>45958</v>
      </c>
      <c r="N261" s="69"/>
      <c r="O261" s="26" t="s">
        <v>19</v>
      </c>
      <c r="P261" s="91"/>
      <c r="Q261" s="112">
        <v>1.5</v>
      </c>
      <c r="R261" s="28" t="s">
        <v>82</v>
      </c>
      <c r="S261" s="16" t="s">
        <v>20</v>
      </c>
      <c r="T261" s="16" t="s">
        <v>76</v>
      </c>
      <c r="U261" s="89">
        <v>45958</v>
      </c>
      <c r="V261" s="71"/>
      <c r="W261" s="62" t="str" cm="1">
        <f t="array" ref="W261">IF(SUM(LEN(B261:V261))=0,"",IF(OR(OR(ISBLANK(F261),SUM(LEN(C261),LEN(D261))=0),AND(NOT(E261="Unknown"),ISBLANK(J261)),AND(NOT(O261="Unknown"),ISBLANK(R261))),"Missing Information", INDEX(Table15[Entire Service Line Classification], MATCH(SUMIFS(Table15[Unique ID],Table15[System-Owned Portion],E261,Table15[If Material Anything Other than "Lead" in Column E,Was Material Ever Previously Lead?],G261,Table15[Customer-Owned Portion],O261),Table15[Unique ID],0),0)))</f>
        <v>Non-lead</v>
      </c>
    </row>
    <row r="262" spans="1:23" ht="30" x14ac:dyDescent="0.25">
      <c r="A262" s="2"/>
      <c r="B262" s="67" t="s">
        <v>603</v>
      </c>
      <c r="C262" s="16" t="s">
        <v>604</v>
      </c>
      <c r="D262" s="17"/>
      <c r="E262" s="26" t="s">
        <v>27</v>
      </c>
      <c r="F262" s="116" t="s">
        <v>18</v>
      </c>
      <c r="G262" s="117" t="s">
        <v>18</v>
      </c>
      <c r="H262" s="89"/>
      <c r="I262" s="112">
        <v>0.75</v>
      </c>
      <c r="J262" s="28" t="s">
        <v>82</v>
      </c>
      <c r="K262" s="16" t="s">
        <v>20</v>
      </c>
      <c r="L262" s="16" t="s">
        <v>76</v>
      </c>
      <c r="M262" s="89">
        <v>45896</v>
      </c>
      <c r="N262" s="69"/>
      <c r="O262" s="26" t="s">
        <v>19</v>
      </c>
      <c r="P262" s="91"/>
      <c r="Q262" s="112">
        <v>0.75</v>
      </c>
      <c r="R262" s="28" t="s">
        <v>82</v>
      </c>
      <c r="S262" s="16" t="s">
        <v>20</v>
      </c>
      <c r="T262" s="16" t="s">
        <v>76</v>
      </c>
      <c r="U262" s="89">
        <v>45896</v>
      </c>
      <c r="V262" s="71"/>
      <c r="W262" s="62" t="str" cm="1">
        <f t="array" ref="W262">IF(SUM(LEN(B262:V262))=0,"",IF(OR(OR(ISBLANK(F262),SUM(LEN(C262),LEN(D262))=0),AND(NOT(E262="Unknown"),ISBLANK(J262)),AND(NOT(O262="Unknown"),ISBLANK(R262))),"Missing Information", INDEX(Table15[Entire Service Line Classification], MATCH(SUMIFS(Table15[Unique ID],Table15[System-Owned Portion],E262,Table15[If Material Anything Other than "Lead" in Column E,Was Material Ever Previously Lead?],G262,Table15[Customer-Owned Portion],O262),Table15[Unique ID],0),0)))</f>
        <v>Non-lead</v>
      </c>
    </row>
    <row r="263" spans="1:23" ht="30" x14ac:dyDescent="0.25">
      <c r="A263" s="2"/>
      <c r="B263" s="67" t="s">
        <v>601</v>
      </c>
      <c r="C263" s="16" t="s">
        <v>602</v>
      </c>
      <c r="D263" s="17"/>
      <c r="E263" s="26" t="s">
        <v>27</v>
      </c>
      <c r="F263" s="116" t="s">
        <v>18</v>
      </c>
      <c r="G263" s="28" t="s">
        <v>18</v>
      </c>
      <c r="H263" s="89">
        <v>38453</v>
      </c>
      <c r="I263" s="112">
        <v>2</v>
      </c>
      <c r="J263" s="28" t="s">
        <v>87</v>
      </c>
      <c r="K263" s="16" t="s">
        <v>18</v>
      </c>
      <c r="L263" s="16"/>
      <c r="M263" s="89"/>
      <c r="N263" s="69"/>
      <c r="O263" s="26" t="s">
        <v>36</v>
      </c>
      <c r="P263" s="91">
        <v>38453</v>
      </c>
      <c r="Q263" s="112">
        <v>2</v>
      </c>
      <c r="R263" s="28" t="s">
        <v>87</v>
      </c>
      <c r="S263" s="16" t="s">
        <v>18</v>
      </c>
      <c r="T263" s="16"/>
      <c r="U263" s="89"/>
      <c r="V263" s="71"/>
      <c r="W263" s="62" t="str" cm="1">
        <f t="array" ref="W263">IF(SUM(LEN(B263:V263))=0,"",IF(OR(OR(ISBLANK(F263),SUM(LEN(C263),LEN(D263))=0),AND(NOT(E263="Unknown"),ISBLANK(J263)),AND(NOT(O263="Unknown"),ISBLANK(R263))),"Missing Information", INDEX(Table15[Entire Service Line Classification], MATCH(SUMIFS(Table15[Unique ID],Table15[System-Owned Portion],E263,Table15[If Material Anything Other than "Lead" in Column E,Was Material Ever Previously Lead?],G263,Table15[Customer-Owned Portion],O263),Table15[Unique ID],0),0)))</f>
        <v>Non-lead</v>
      </c>
    </row>
    <row r="264" spans="1:23" ht="30" x14ac:dyDescent="0.25">
      <c r="A264" s="2"/>
      <c r="B264" s="67" t="s">
        <v>605</v>
      </c>
      <c r="C264" s="16" t="s">
        <v>606</v>
      </c>
      <c r="D264" s="17"/>
      <c r="E264" s="26" t="s">
        <v>27</v>
      </c>
      <c r="F264" s="116" t="s">
        <v>18</v>
      </c>
      <c r="G264" s="117" t="s">
        <v>18</v>
      </c>
      <c r="H264" s="89"/>
      <c r="I264" s="112">
        <v>0.75</v>
      </c>
      <c r="J264" s="28" t="s">
        <v>82</v>
      </c>
      <c r="K264" s="16" t="s">
        <v>20</v>
      </c>
      <c r="L264" s="16" t="s">
        <v>76</v>
      </c>
      <c r="M264" s="89">
        <v>45735</v>
      </c>
      <c r="N264" s="69"/>
      <c r="O264" s="26" t="s">
        <v>19</v>
      </c>
      <c r="P264" s="91"/>
      <c r="Q264" s="112">
        <v>0.75</v>
      </c>
      <c r="R264" s="28" t="s">
        <v>82</v>
      </c>
      <c r="S264" s="16" t="s">
        <v>20</v>
      </c>
      <c r="T264" s="16" t="s">
        <v>76</v>
      </c>
      <c r="U264" s="89">
        <v>45735</v>
      </c>
      <c r="V264" s="71"/>
      <c r="W264" s="62" t="str" cm="1">
        <f t="array" ref="W264">IF(SUM(LEN(B264:V264))=0,"",IF(OR(OR(ISBLANK(F264),SUM(LEN(C264),LEN(D264))=0),AND(NOT(E264="Unknown"),ISBLANK(J264)),AND(NOT(O264="Unknown"),ISBLANK(R264))),"Missing Information", INDEX(Table15[Entire Service Line Classification], MATCH(SUMIFS(Table15[Unique ID],Table15[System-Owned Portion],E264,Table15[If Material Anything Other than "Lead" in Column E,Was Material Ever Previously Lead?],G264,Table15[Customer-Owned Portion],O264),Table15[Unique ID],0),0)))</f>
        <v>Non-lead</v>
      </c>
    </row>
    <row r="265" spans="1:23" ht="30" x14ac:dyDescent="0.25">
      <c r="A265" s="2"/>
      <c r="B265" s="67" t="s">
        <v>607</v>
      </c>
      <c r="C265" s="16" t="s">
        <v>608</v>
      </c>
      <c r="D265" s="17"/>
      <c r="E265" s="26" t="s">
        <v>19</v>
      </c>
      <c r="F265" s="116" t="s">
        <v>18</v>
      </c>
      <c r="G265" s="28" t="s">
        <v>18</v>
      </c>
      <c r="H265" s="89">
        <v>34990</v>
      </c>
      <c r="I265" s="112">
        <v>1</v>
      </c>
      <c r="J265" s="28" t="s">
        <v>87</v>
      </c>
      <c r="K265" s="16" t="s">
        <v>18</v>
      </c>
      <c r="L265" s="16"/>
      <c r="M265" s="89"/>
      <c r="N265" s="69"/>
      <c r="O265" s="26" t="s">
        <v>36</v>
      </c>
      <c r="P265" s="91">
        <v>34990</v>
      </c>
      <c r="Q265" s="112">
        <v>1</v>
      </c>
      <c r="R265" s="28" t="s">
        <v>87</v>
      </c>
      <c r="S265" s="16" t="s">
        <v>18</v>
      </c>
      <c r="T265" s="16"/>
      <c r="U265" s="89"/>
      <c r="V265" s="71"/>
      <c r="W265" s="62" t="str" cm="1">
        <f t="array" ref="W265">IF(SUM(LEN(B265:V265))=0,"",IF(OR(OR(ISBLANK(F265),SUM(LEN(C265),LEN(D265))=0),AND(NOT(E265="Unknown"),ISBLANK(J265)),AND(NOT(O265="Unknown"),ISBLANK(R265))),"Missing Information", INDEX(Table15[Entire Service Line Classification], MATCH(SUMIFS(Table15[Unique ID],Table15[System-Owned Portion],E265,Table15[If Material Anything Other than "Lead" in Column E,Was Material Ever Previously Lead?],G265,Table15[Customer-Owned Portion],O265),Table15[Unique ID],0),0)))</f>
        <v>Non-lead</v>
      </c>
    </row>
    <row r="266" spans="1:23" ht="30" x14ac:dyDescent="0.25">
      <c r="A266" s="2"/>
      <c r="B266" s="67" t="s">
        <v>609</v>
      </c>
      <c r="C266" s="16" t="s">
        <v>610</v>
      </c>
      <c r="D266" s="17"/>
      <c r="E266" s="26" t="s">
        <v>27</v>
      </c>
      <c r="F266" s="25" t="s">
        <v>173</v>
      </c>
      <c r="G266" s="28" t="s">
        <v>173</v>
      </c>
      <c r="H266" s="89"/>
      <c r="I266" s="112">
        <v>0.75</v>
      </c>
      <c r="J266" s="28" t="s">
        <v>29</v>
      </c>
      <c r="K266" s="16" t="s">
        <v>18</v>
      </c>
      <c r="L266" s="16"/>
      <c r="M266" s="89">
        <v>44797</v>
      </c>
      <c r="N266" s="69"/>
      <c r="O266" s="26" t="s">
        <v>19</v>
      </c>
      <c r="P266" s="91"/>
      <c r="Q266" s="112">
        <v>0.75</v>
      </c>
      <c r="R266" s="28" t="s">
        <v>82</v>
      </c>
      <c r="S266" s="16" t="s">
        <v>20</v>
      </c>
      <c r="T266" s="16" t="s">
        <v>76</v>
      </c>
      <c r="U266" s="89">
        <v>45796</v>
      </c>
      <c r="V266" s="71"/>
      <c r="W266" s="62" t="str" cm="1">
        <f t="array" ref="W266">IF(SUM(LEN(B266:V266))=0,"",IF(OR(OR(ISBLANK(F266),SUM(LEN(C266),LEN(D266))=0),AND(NOT(E266="Unknown"),ISBLANK(J266)),AND(NOT(O266="Unknown"),ISBLANK(R266))),"Missing Information", INDEX(Table15[Entire Service Line Classification], MATCH(SUMIFS(Table15[Unique ID],Table15[System-Owned Portion],E266,Table15[If Material Anything Other than "Lead" in Column E,Was Material Ever Previously Lead?],G266,Table15[Customer-Owned Portion],O266),Table15[Unique ID],0),0)))</f>
        <v>Non-lead</v>
      </c>
    </row>
    <row r="267" spans="1:23" ht="30" x14ac:dyDescent="0.25">
      <c r="A267" s="2"/>
      <c r="B267" s="67" t="s">
        <v>611</v>
      </c>
      <c r="C267" s="16" t="s">
        <v>612</v>
      </c>
      <c r="D267" s="17"/>
      <c r="E267" s="26" t="s">
        <v>27</v>
      </c>
      <c r="F267" s="25" t="s">
        <v>173</v>
      </c>
      <c r="G267" s="28" t="s">
        <v>173</v>
      </c>
      <c r="H267" s="89"/>
      <c r="I267" s="112">
        <v>1</v>
      </c>
      <c r="J267" s="28" t="s">
        <v>29</v>
      </c>
      <c r="K267" s="16" t="s">
        <v>18</v>
      </c>
      <c r="L267" s="16"/>
      <c r="M267" s="89">
        <v>44782</v>
      </c>
      <c r="N267" s="69"/>
      <c r="O267" s="26" t="s">
        <v>19</v>
      </c>
      <c r="P267" s="91"/>
      <c r="Q267" s="112">
        <v>1</v>
      </c>
      <c r="R267" s="28" t="s">
        <v>82</v>
      </c>
      <c r="S267" s="16" t="s">
        <v>20</v>
      </c>
      <c r="T267" s="16" t="s">
        <v>76</v>
      </c>
      <c r="U267" s="89">
        <v>45796</v>
      </c>
      <c r="V267" s="71"/>
      <c r="W267" s="62" t="str" cm="1">
        <f t="array" ref="W267">IF(SUM(LEN(B267:V267))=0,"",IF(OR(OR(ISBLANK(F267),SUM(LEN(C267),LEN(D267))=0),AND(NOT(E267="Unknown"),ISBLANK(J267)),AND(NOT(O267="Unknown"),ISBLANK(R267))),"Missing Information", INDEX(Table15[Entire Service Line Classification], MATCH(SUMIFS(Table15[Unique ID],Table15[System-Owned Portion],E267,Table15[If Material Anything Other than "Lead" in Column E,Was Material Ever Previously Lead?],G267,Table15[Customer-Owned Portion],O267),Table15[Unique ID],0),0)))</f>
        <v>Non-lead</v>
      </c>
    </row>
    <row r="268" spans="1:23" ht="30" x14ac:dyDescent="0.25">
      <c r="A268" s="2"/>
      <c r="B268" s="67" t="s">
        <v>613</v>
      </c>
      <c r="C268" s="16" t="s">
        <v>614</v>
      </c>
      <c r="D268" s="17"/>
      <c r="E268" s="26" t="s">
        <v>19</v>
      </c>
      <c r="F268" s="25" t="s">
        <v>173</v>
      </c>
      <c r="G268" s="28" t="s">
        <v>173</v>
      </c>
      <c r="H268" s="89"/>
      <c r="I268" s="112">
        <v>0.75</v>
      </c>
      <c r="J268" s="28" t="s">
        <v>29</v>
      </c>
      <c r="K268" s="16" t="s">
        <v>18</v>
      </c>
      <c r="L268" s="16" t="s">
        <v>74</v>
      </c>
      <c r="M268" s="89">
        <v>39762</v>
      </c>
      <c r="N268" s="69"/>
      <c r="O268" s="26" t="s">
        <v>19</v>
      </c>
      <c r="P268" s="91"/>
      <c r="Q268" s="112">
        <v>0.75</v>
      </c>
      <c r="R268" s="28" t="s">
        <v>82</v>
      </c>
      <c r="S268" s="16" t="s">
        <v>20</v>
      </c>
      <c r="T268" s="16" t="s">
        <v>76</v>
      </c>
      <c r="U268" s="89">
        <v>45796</v>
      </c>
      <c r="V268" s="71"/>
      <c r="W268" s="62" t="str" cm="1">
        <f t="array" ref="W268">IF(SUM(LEN(B268:V268))=0,"",IF(OR(OR(ISBLANK(F268),SUM(LEN(C268),LEN(D268))=0),AND(NOT(E268="Unknown"),ISBLANK(J268)),AND(NOT(O268="Unknown"),ISBLANK(R268))),"Missing Information", INDEX(Table15[Entire Service Line Classification], MATCH(SUMIFS(Table15[Unique ID],Table15[System-Owned Portion],E268,Table15[If Material Anything Other than "Lead" in Column E,Was Material Ever Previously Lead?],G268,Table15[Customer-Owned Portion],O268),Table15[Unique ID],0),0)))</f>
        <v>Non-lead</v>
      </c>
    </row>
    <row r="269" spans="1:23" ht="30" x14ac:dyDescent="0.25">
      <c r="A269" s="2"/>
      <c r="B269" s="67" t="s">
        <v>617</v>
      </c>
      <c r="C269" s="16" t="s">
        <v>618</v>
      </c>
      <c r="D269" s="17"/>
      <c r="E269" s="26" t="s">
        <v>19</v>
      </c>
      <c r="F269" s="116" t="s">
        <v>18</v>
      </c>
      <c r="G269" s="28" t="s">
        <v>18</v>
      </c>
      <c r="H269" s="89">
        <v>34990</v>
      </c>
      <c r="I269" s="112">
        <v>1</v>
      </c>
      <c r="J269" s="28" t="s">
        <v>87</v>
      </c>
      <c r="K269" s="16" t="s">
        <v>18</v>
      </c>
      <c r="L269" s="16"/>
      <c r="M269" s="89"/>
      <c r="N269" s="69"/>
      <c r="O269" s="26" t="s">
        <v>36</v>
      </c>
      <c r="P269" s="91">
        <v>34990</v>
      </c>
      <c r="Q269" s="112">
        <v>1</v>
      </c>
      <c r="R269" s="28" t="s">
        <v>87</v>
      </c>
      <c r="S269" s="16" t="s">
        <v>18</v>
      </c>
      <c r="T269" s="16"/>
      <c r="U269" s="89"/>
      <c r="V269" s="71"/>
      <c r="W269" s="62" t="str" cm="1">
        <f t="array" ref="W269">IF(SUM(LEN(B269:V269))=0,"",IF(OR(OR(ISBLANK(F269),SUM(LEN(C269),LEN(D269))=0),AND(NOT(E269="Unknown"),ISBLANK(J269)),AND(NOT(O269="Unknown"),ISBLANK(R269))),"Missing Information", INDEX(Table15[Entire Service Line Classification], MATCH(SUMIFS(Table15[Unique ID],Table15[System-Owned Portion],E269,Table15[If Material Anything Other than "Lead" in Column E,Was Material Ever Previously Lead?],G269,Table15[Customer-Owned Portion],O269),Table15[Unique ID],0),0)))</f>
        <v>Non-lead</v>
      </c>
    </row>
    <row r="270" spans="1:23" ht="30" x14ac:dyDescent="0.25">
      <c r="A270" s="2"/>
      <c r="B270" s="67" t="s">
        <v>615</v>
      </c>
      <c r="C270" s="16" t="s">
        <v>616</v>
      </c>
      <c r="D270" s="17"/>
      <c r="E270" s="26" t="s">
        <v>27</v>
      </c>
      <c r="F270" s="25" t="s">
        <v>173</v>
      </c>
      <c r="G270" s="28" t="s">
        <v>173</v>
      </c>
      <c r="H270" s="89"/>
      <c r="I270" s="112">
        <v>0.75</v>
      </c>
      <c r="J270" s="28" t="s">
        <v>29</v>
      </c>
      <c r="K270" s="16" t="s">
        <v>18</v>
      </c>
      <c r="L270" s="16"/>
      <c r="M270" s="89">
        <v>42233</v>
      </c>
      <c r="N270" s="69"/>
      <c r="O270" s="26" t="s">
        <v>19</v>
      </c>
      <c r="P270" s="91"/>
      <c r="Q270" s="112">
        <v>0.75</v>
      </c>
      <c r="R270" s="28" t="s">
        <v>82</v>
      </c>
      <c r="S270" s="16" t="s">
        <v>20</v>
      </c>
      <c r="T270" s="16" t="s">
        <v>76</v>
      </c>
      <c r="U270" s="89">
        <v>45796</v>
      </c>
      <c r="V270" s="71"/>
      <c r="W270" s="62" t="str" cm="1">
        <f t="array" ref="W270">IF(SUM(LEN(B270:V270))=0,"",IF(OR(OR(ISBLANK(F270),SUM(LEN(C270),LEN(D270))=0),AND(NOT(E270="Unknown"),ISBLANK(J270)),AND(NOT(O270="Unknown"),ISBLANK(R270))),"Missing Information", INDEX(Table15[Entire Service Line Classification], MATCH(SUMIFS(Table15[Unique ID],Table15[System-Owned Portion],E270,Table15[If Material Anything Other than "Lead" in Column E,Was Material Ever Previously Lead?],G270,Table15[Customer-Owned Portion],O270),Table15[Unique ID],0),0)))</f>
        <v>Non-lead</v>
      </c>
    </row>
    <row r="271" spans="1:23" ht="30" x14ac:dyDescent="0.25">
      <c r="A271" s="2"/>
      <c r="B271" s="67" t="s">
        <v>619</v>
      </c>
      <c r="C271" s="16" t="s">
        <v>620</v>
      </c>
      <c r="D271" s="17"/>
      <c r="E271" s="26" t="s">
        <v>27</v>
      </c>
      <c r="F271" s="116" t="s">
        <v>18</v>
      </c>
      <c r="G271" s="117" t="s">
        <v>18</v>
      </c>
      <c r="H271" s="89"/>
      <c r="I271" s="112">
        <v>2</v>
      </c>
      <c r="J271" s="28" t="s">
        <v>82</v>
      </c>
      <c r="K271" s="16" t="s">
        <v>20</v>
      </c>
      <c r="L271" s="16" t="s">
        <v>76</v>
      </c>
      <c r="M271" s="89">
        <v>45964</v>
      </c>
      <c r="N271" s="69"/>
      <c r="O271" s="26" t="s">
        <v>27</v>
      </c>
      <c r="P271" s="91"/>
      <c r="Q271" s="112">
        <v>2</v>
      </c>
      <c r="R271" s="28" t="s">
        <v>82</v>
      </c>
      <c r="S271" s="16" t="s">
        <v>20</v>
      </c>
      <c r="T271" s="16" t="s">
        <v>76</v>
      </c>
      <c r="U271" s="89">
        <v>45964</v>
      </c>
      <c r="V271" s="71"/>
      <c r="W271" s="62" t="str" cm="1">
        <f t="array" ref="W271">IF(SUM(LEN(B271:V271))=0,"",IF(OR(OR(ISBLANK(F271),SUM(LEN(C271),LEN(D271))=0),AND(NOT(E271="Unknown"),ISBLANK(J271)),AND(NOT(O271="Unknown"),ISBLANK(R271))),"Missing Information", INDEX(Table15[Entire Service Line Classification], MATCH(SUMIFS(Table15[Unique ID],Table15[System-Owned Portion],E271,Table15[If Material Anything Other than "Lead" in Column E,Was Material Ever Previously Lead?],G271,Table15[Customer-Owned Portion],O271),Table15[Unique ID],0),0)))</f>
        <v>Non-lead</v>
      </c>
    </row>
    <row r="272" spans="1:23" ht="30" x14ac:dyDescent="0.25">
      <c r="A272" s="2"/>
      <c r="B272" s="67" t="s">
        <v>621</v>
      </c>
      <c r="C272" s="16" t="s">
        <v>622</v>
      </c>
      <c r="D272" s="17"/>
      <c r="E272" s="26" t="s">
        <v>27</v>
      </c>
      <c r="F272" s="116" t="s">
        <v>18</v>
      </c>
      <c r="G272" s="117" t="s">
        <v>18</v>
      </c>
      <c r="H272" s="89"/>
      <c r="I272" s="112">
        <v>0.75</v>
      </c>
      <c r="J272" s="28" t="s">
        <v>82</v>
      </c>
      <c r="K272" s="16" t="s">
        <v>20</v>
      </c>
      <c r="L272" s="16" t="s">
        <v>76</v>
      </c>
      <c r="M272" s="89">
        <v>45897</v>
      </c>
      <c r="N272" s="69"/>
      <c r="O272" s="26" t="s">
        <v>19</v>
      </c>
      <c r="P272" s="91"/>
      <c r="Q272" s="112">
        <v>0.75</v>
      </c>
      <c r="R272" s="28" t="s">
        <v>82</v>
      </c>
      <c r="S272" s="16" t="s">
        <v>20</v>
      </c>
      <c r="T272" s="16" t="s">
        <v>76</v>
      </c>
      <c r="U272" s="89">
        <v>45897</v>
      </c>
      <c r="V272" s="71"/>
      <c r="W272" s="62" t="str" cm="1">
        <f t="array" ref="W272">IF(SUM(LEN(B272:V272))=0,"",IF(OR(OR(ISBLANK(F272),SUM(LEN(C272),LEN(D272))=0),AND(NOT(E272="Unknown"),ISBLANK(J272)),AND(NOT(O272="Unknown"),ISBLANK(R272))),"Missing Information", INDEX(Table15[Entire Service Line Classification], MATCH(SUMIFS(Table15[Unique ID],Table15[System-Owned Portion],E272,Table15[If Material Anything Other than "Lead" in Column E,Was Material Ever Previously Lead?],G272,Table15[Customer-Owned Portion],O272),Table15[Unique ID],0),0)))</f>
        <v>Non-lead</v>
      </c>
    </row>
    <row r="273" spans="1:23" ht="30" x14ac:dyDescent="0.25">
      <c r="A273" s="2"/>
      <c r="B273" s="67" t="s">
        <v>627</v>
      </c>
      <c r="C273" s="16" t="s">
        <v>628</v>
      </c>
      <c r="D273" s="17"/>
      <c r="E273" s="26" t="s">
        <v>27</v>
      </c>
      <c r="F273" s="116" t="s">
        <v>18</v>
      </c>
      <c r="G273" s="28" t="s">
        <v>18</v>
      </c>
      <c r="H273" s="89">
        <v>42423</v>
      </c>
      <c r="I273" s="112">
        <v>0.75</v>
      </c>
      <c r="J273" s="28" t="s">
        <v>87</v>
      </c>
      <c r="K273" s="16" t="s">
        <v>18</v>
      </c>
      <c r="L273" s="16"/>
      <c r="M273" s="89"/>
      <c r="N273" s="69"/>
      <c r="O273" s="26" t="s">
        <v>27</v>
      </c>
      <c r="P273" s="91"/>
      <c r="Q273" s="112">
        <v>0.75</v>
      </c>
      <c r="R273" s="28" t="s">
        <v>82</v>
      </c>
      <c r="S273" s="16" t="s">
        <v>20</v>
      </c>
      <c r="T273" s="16" t="s">
        <v>76</v>
      </c>
      <c r="U273" s="89">
        <v>45436</v>
      </c>
      <c r="V273" s="71"/>
      <c r="W273" s="62" t="str" cm="1">
        <f t="array" ref="W273">IF(SUM(LEN(B273:V273))=0,"",IF(OR(OR(ISBLANK(F273),SUM(LEN(C273),LEN(D273))=0),AND(NOT(E273="Unknown"),ISBLANK(J273)),AND(NOT(O273="Unknown"),ISBLANK(R273))),"Missing Information", INDEX(Table15[Entire Service Line Classification], MATCH(SUMIFS(Table15[Unique ID],Table15[System-Owned Portion],E273,Table15[If Material Anything Other than "Lead" in Column E,Was Material Ever Previously Lead?],G273,Table15[Customer-Owned Portion],O273),Table15[Unique ID],0),0)))</f>
        <v>Non-lead</v>
      </c>
    </row>
    <row r="274" spans="1:23" ht="30" x14ac:dyDescent="0.25">
      <c r="A274" s="2"/>
      <c r="B274" s="67" t="s">
        <v>623</v>
      </c>
      <c r="C274" s="16" t="s">
        <v>624</v>
      </c>
      <c r="D274" s="17"/>
      <c r="E274" s="26" t="s">
        <v>27</v>
      </c>
      <c r="F274" s="116" t="s">
        <v>18</v>
      </c>
      <c r="G274" s="117" t="s">
        <v>18</v>
      </c>
      <c r="H274" s="89"/>
      <c r="I274" s="112">
        <v>1</v>
      </c>
      <c r="J274" s="28" t="s">
        <v>82</v>
      </c>
      <c r="K274" s="16" t="s">
        <v>20</v>
      </c>
      <c r="L274" s="16" t="s">
        <v>76</v>
      </c>
      <c r="M274" s="89">
        <v>45897</v>
      </c>
      <c r="N274" s="69"/>
      <c r="O274" s="26" t="s">
        <v>19</v>
      </c>
      <c r="P274" s="91"/>
      <c r="Q274" s="112">
        <v>1</v>
      </c>
      <c r="R274" s="28" t="s">
        <v>82</v>
      </c>
      <c r="S274" s="16" t="s">
        <v>20</v>
      </c>
      <c r="T274" s="16" t="s">
        <v>76</v>
      </c>
      <c r="U274" s="89">
        <v>45897</v>
      </c>
      <c r="V274" s="71"/>
      <c r="W274" s="62" t="str" cm="1">
        <f t="array" ref="W274">IF(SUM(LEN(B274:V274))=0,"",IF(OR(OR(ISBLANK(F274),SUM(LEN(C274),LEN(D274))=0),AND(NOT(E274="Unknown"),ISBLANK(J274)),AND(NOT(O274="Unknown"),ISBLANK(R274))),"Missing Information", INDEX(Table15[Entire Service Line Classification], MATCH(SUMIFS(Table15[Unique ID],Table15[System-Owned Portion],E274,Table15[If Material Anything Other than "Lead" in Column E,Was Material Ever Previously Lead?],G274,Table15[Customer-Owned Portion],O274),Table15[Unique ID],0),0)))</f>
        <v>Non-lead</v>
      </c>
    </row>
    <row r="275" spans="1:23" ht="30" x14ac:dyDescent="0.25">
      <c r="A275" s="2"/>
      <c r="B275" s="67" t="s">
        <v>629</v>
      </c>
      <c r="C275" s="16" t="s">
        <v>630</v>
      </c>
      <c r="D275" s="17"/>
      <c r="E275" s="26" t="s">
        <v>27</v>
      </c>
      <c r="F275" s="116" t="s">
        <v>18</v>
      </c>
      <c r="G275" s="117" t="s">
        <v>18</v>
      </c>
      <c r="H275" s="89"/>
      <c r="I275" s="112">
        <v>0.75</v>
      </c>
      <c r="J275" s="28" t="s">
        <v>82</v>
      </c>
      <c r="K275" s="16" t="s">
        <v>20</v>
      </c>
      <c r="L275" s="16" t="s">
        <v>76</v>
      </c>
      <c r="M275" s="89">
        <v>45931</v>
      </c>
      <c r="N275" s="69"/>
      <c r="O275" s="26" t="s">
        <v>19</v>
      </c>
      <c r="P275" s="91"/>
      <c r="Q275" s="112">
        <v>0.75</v>
      </c>
      <c r="R275" s="28" t="s">
        <v>82</v>
      </c>
      <c r="S275" s="16" t="s">
        <v>20</v>
      </c>
      <c r="T275" s="16" t="s">
        <v>76</v>
      </c>
      <c r="U275" s="89">
        <v>45931</v>
      </c>
      <c r="V275" s="71"/>
      <c r="W275" s="62" t="str" cm="1">
        <f t="array" ref="W275">IF(SUM(LEN(B275:V275))=0,"",IF(OR(OR(ISBLANK(F275),SUM(LEN(C275),LEN(D275))=0),AND(NOT(E275="Unknown"),ISBLANK(J275)),AND(NOT(O275="Unknown"),ISBLANK(R275))),"Missing Information", INDEX(Table15[Entire Service Line Classification], MATCH(SUMIFS(Table15[Unique ID],Table15[System-Owned Portion],E275,Table15[If Material Anything Other than "Lead" in Column E,Was Material Ever Previously Lead?],G275,Table15[Customer-Owned Portion],O275),Table15[Unique ID],0),0)))</f>
        <v>Non-lead</v>
      </c>
    </row>
    <row r="276" spans="1:23" ht="30" x14ac:dyDescent="0.25">
      <c r="A276" s="2"/>
      <c r="B276" s="67" t="s">
        <v>625</v>
      </c>
      <c r="C276" s="16" t="s">
        <v>626</v>
      </c>
      <c r="D276" s="17"/>
      <c r="E276" s="26" t="s">
        <v>27</v>
      </c>
      <c r="F276" s="116" t="s">
        <v>18</v>
      </c>
      <c r="G276" s="117" t="s">
        <v>18</v>
      </c>
      <c r="H276" s="89"/>
      <c r="I276" s="112">
        <v>0.75</v>
      </c>
      <c r="J276" s="28" t="s">
        <v>82</v>
      </c>
      <c r="K276" s="16" t="s">
        <v>20</v>
      </c>
      <c r="L276" s="16" t="s">
        <v>76</v>
      </c>
      <c r="M276" s="89">
        <v>45897</v>
      </c>
      <c r="N276" s="69"/>
      <c r="O276" s="26" t="s">
        <v>19</v>
      </c>
      <c r="P276" s="91"/>
      <c r="Q276" s="112">
        <v>0.75</v>
      </c>
      <c r="R276" s="28" t="s">
        <v>82</v>
      </c>
      <c r="S276" s="16" t="s">
        <v>20</v>
      </c>
      <c r="T276" s="16" t="s">
        <v>76</v>
      </c>
      <c r="U276" s="89">
        <v>45897</v>
      </c>
      <c r="V276" s="71"/>
      <c r="W276" s="62" t="str" cm="1">
        <f t="array" ref="W276">IF(SUM(LEN(B276:V276))=0,"",IF(OR(OR(ISBLANK(F276),SUM(LEN(C276),LEN(D276))=0),AND(NOT(E276="Unknown"),ISBLANK(J276)),AND(NOT(O276="Unknown"),ISBLANK(R276))),"Missing Information", INDEX(Table15[Entire Service Line Classification], MATCH(SUMIFS(Table15[Unique ID],Table15[System-Owned Portion],E276,Table15[If Material Anything Other than "Lead" in Column E,Was Material Ever Previously Lead?],G276,Table15[Customer-Owned Portion],O276),Table15[Unique ID],0),0)))</f>
        <v>Non-lead</v>
      </c>
    </row>
    <row r="277" spans="1:23" ht="30" x14ac:dyDescent="0.25">
      <c r="A277" s="2"/>
      <c r="B277" s="67" t="s">
        <v>631</v>
      </c>
      <c r="C277" s="16" t="s">
        <v>632</v>
      </c>
      <c r="D277" s="17"/>
      <c r="E277" s="26" t="s">
        <v>27</v>
      </c>
      <c r="F277" s="116" t="s">
        <v>18</v>
      </c>
      <c r="G277" s="117" t="s">
        <v>18</v>
      </c>
      <c r="H277" s="89"/>
      <c r="I277" s="112">
        <v>0.75</v>
      </c>
      <c r="J277" s="28" t="s">
        <v>82</v>
      </c>
      <c r="K277" s="16" t="s">
        <v>20</v>
      </c>
      <c r="L277" s="16" t="s">
        <v>76</v>
      </c>
      <c r="M277" s="89">
        <v>45761</v>
      </c>
      <c r="N277" s="69"/>
      <c r="O277" s="26" t="s">
        <v>19</v>
      </c>
      <c r="P277" s="91"/>
      <c r="Q277" s="112">
        <v>0.75</v>
      </c>
      <c r="R277" s="28" t="s">
        <v>82</v>
      </c>
      <c r="S277" s="16" t="s">
        <v>20</v>
      </c>
      <c r="T277" s="16" t="s">
        <v>76</v>
      </c>
      <c r="U277" s="89">
        <v>45761</v>
      </c>
      <c r="V277" s="71"/>
      <c r="W277" s="62" t="str" cm="1">
        <f t="array" ref="W277">IF(SUM(LEN(B277:V277))=0,"",IF(OR(OR(ISBLANK(F277),SUM(LEN(C277),LEN(D277))=0),AND(NOT(E277="Unknown"),ISBLANK(J277)),AND(NOT(O277="Unknown"),ISBLANK(R277))),"Missing Information", INDEX(Table15[Entire Service Line Classification], MATCH(SUMIFS(Table15[Unique ID],Table15[System-Owned Portion],E277,Table15[If Material Anything Other than "Lead" in Column E,Was Material Ever Previously Lead?],G277,Table15[Customer-Owned Portion],O277),Table15[Unique ID],0),0)))</f>
        <v>Non-lead</v>
      </c>
    </row>
    <row r="278" spans="1:23" ht="30" x14ac:dyDescent="0.25">
      <c r="A278" s="2"/>
      <c r="B278" s="67" t="s">
        <v>633</v>
      </c>
      <c r="C278" s="16" t="s">
        <v>634</v>
      </c>
      <c r="D278" s="17"/>
      <c r="E278" s="26" t="s">
        <v>19</v>
      </c>
      <c r="F278" s="116" t="s">
        <v>18</v>
      </c>
      <c r="G278" s="28" t="s">
        <v>18</v>
      </c>
      <c r="H278" s="89">
        <v>34990</v>
      </c>
      <c r="I278" s="112">
        <v>1</v>
      </c>
      <c r="J278" s="28" t="s">
        <v>87</v>
      </c>
      <c r="K278" s="16" t="s">
        <v>18</v>
      </c>
      <c r="L278" s="16"/>
      <c r="M278" s="89"/>
      <c r="N278" s="69"/>
      <c r="O278" s="26" t="s">
        <v>36</v>
      </c>
      <c r="P278" s="91">
        <v>34990</v>
      </c>
      <c r="Q278" s="112">
        <v>1</v>
      </c>
      <c r="R278" s="28" t="s">
        <v>87</v>
      </c>
      <c r="S278" s="16" t="s">
        <v>18</v>
      </c>
      <c r="T278" s="16"/>
      <c r="U278" s="89"/>
      <c r="V278" s="71"/>
      <c r="W278" s="62" t="str" cm="1">
        <f t="array" ref="W278">IF(SUM(LEN(B278:V278))=0,"",IF(OR(OR(ISBLANK(F278),SUM(LEN(C278),LEN(D278))=0),AND(NOT(E278="Unknown"),ISBLANK(J278)),AND(NOT(O278="Unknown"),ISBLANK(R278))),"Missing Information", INDEX(Table15[Entire Service Line Classification], MATCH(SUMIFS(Table15[Unique ID],Table15[System-Owned Portion],E278,Table15[If Material Anything Other than "Lead" in Column E,Was Material Ever Previously Lead?],G278,Table15[Customer-Owned Portion],O278),Table15[Unique ID],0),0)))</f>
        <v>Non-lead</v>
      </c>
    </row>
    <row r="279" spans="1:23" ht="30" x14ac:dyDescent="0.25">
      <c r="A279" s="2"/>
      <c r="B279" s="67" t="s">
        <v>635</v>
      </c>
      <c r="C279" s="16" t="s">
        <v>636</v>
      </c>
      <c r="D279" s="17"/>
      <c r="E279" s="26" t="s">
        <v>27</v>
      </c>
      <c r="F279" s="116" t="s">
        <v>18</v>
      </c>
      <c r="G279" s="117" t="s">
        <v>18</v>
      </c>
      <c r="H279" s="89"/>
      <c r="I279" s="112">
        <v>0.75</v>
      </c>
      <c r="J279" s="28" t="s">
        <v>82</v>
      </c>
      <c r="K279" s="16" t="s">
        <v>20</v>
      </c>
      <c r="L279" s="16" t="s">
        <v>76</v>
      </c>
      <c r="M279" s="89">
        <v>45735</v>
      </c>
      <c r="N279" s="69"/>
      <c r="O279" s="26" t="s">
        <v>19</v>
      </c>
      <c r="P279" s="91"/>
      <c r="Q279" s="112">
        <v>0.75</v>
      </c>
      <c r="R279" s="28" t="s">
        <v>82</v>
      </c>
      <c r="S279" s="16" t="s">
        <v>20</v>
      </c>
      <c r="T279" s="16" t="s">
        <v>76</v>
      </c>
      <c r="U279" s="89">
        <v>45735</v>
      </c>
      <c r="V279" s="71"/>
      <c r="W279" s="62" t="str" cm="1">
        <f t="array" ref="W279">IF(SUM(LEN(B279:V279))=0,"",IF(OR(OR(ISBLANK(F279),SUM(LEN(C279),LEN(D279))=0),AND(NOT(E279="Unknown"),ISBLANK(J279)),AND(NOT(O279="Unknown"),ISBLANK(R279))),"Missing Information", INDEX(Table15[Entire Service Line Classification], MATCH(SUMIFS(Table15[Unique ID],Table15[System-Owned Portion],E279,Table15[If Material Anything Other than "Lead" in Column E,Was Material Ever Previously Lead?],G279,Table15[Customer-Owned Portion],O279),Table15[Unique ID],0),0)))</f>
        <v>Non-lead</v>
      </c>
    </row>
    <row r="280" spans="1:23" ht="30" x14ac:dyDescent="0.25">
      <c r="A280" s="2"/>
      <c r="B280" s="67" t="s">
        <v>637</v>
      </c>
      <c r="C280" s="16" t="s">
        <v>638</v>
      </c>
      <c r="D280" s="17"/>
      <c r="E280" s="26" t="s">
        <v>27</v>
      </c>
      <c r="F280" s="116" t="s">
        <v>18</v>
      </c>
      <c r="G280" s="117" t="s">
        <v>18</v>
      </c>
      <c r="H280" s="89"/>
      <c r="I280" s="112">
        <v>0.75</v>
      </c>
      <c r="J280" s="28" t="s">
        <v>82</v>
      </c>
      <c r="K280" s="16" t="s">
        <v>20</v>
      </c>
      <c r="L280" s="16" t="s">
        <v>76</v>
      </c>
      <c r="M280" s="89">
        <v>45761</v>
      </c>
      <c r="N280" s="69"/>
      <c r="O280" s="26" t="s">
        <v>19</v>
      </c>
      <c r="P280" s="91"/>
      <c r="Q280" s="112">
        <v>0.75</v>
      </c>
      <c r="R280" s="28" t="s">
        <v>82</v>
      </c>
      <c r="S280" s="16" t="s">
        <v>20</v>
      </c>
      <c r="T280" s="16" t="s">
        <v>76</v>
      </c>
      <c r="U280" s="89">
        <v>45761</v>
      </c>
      <c r="V280" s="71"/>
      <c r="W280" s="62" t="str" cm="1">
        <f t="array" ref="W280">IF(SUM(LEN(B280:V280))=0,"",IF(OR(OR(ISBLANK(F280),SUM(LEN(C280),LEN(D280))=0),AND(NOT(E280="Unknown"),ISBLANK(J280)),AND(NOT(O280="Unknown"),ISBLANK(R280))),"Missing Information", INDEX(Table15[Entire Service Line Classification], MATCH(SUMIFS(Table15[Unique ID],Table15[System-Owned Portion],E280,Table15[If Material Anything Other than "Lead" in Column E,Was Material Ever Previously Lead?],G280,Table15[Customer-Owned Portion],O280),Table15[Unique ID],0),0)))</f>
        <v>Non-lead</v>
      </c>
    </row>
    <row r="281" spans="1:23" ht="30" x14ac:dyDescent="0.25">
      <c r="A281" s="2"/>
      <c r="B281" s="67" t="s">
        <v>639</v>
      </c>
      <c r="C281" s="16" t="s">
        <v>640</v>
      </c>
      <c r="D281" s="17"/>
      <c r="E281" s="26" t="s">
        <v>27</v>
      </c>
      <c r="F281" s="116" t="s">
        <v>18</v>
      </c>
      <c r="G281" s="28" t="s">
        <v>18</v>
      </c>
      <c r="H281" s="89"/>
      <c r="I281" s="112">
        <v>0.75</v>
      </c>
      <c r="J281" s="28" t="s">
        <v>29</v>
      </c>
      <c r="K281" s="16" t="s">
        <v>18</v>
      </c>
      <c r="L281" s="16"/>
      <c r="M281" s="89">
        <v>38868</v>
      </c>
      <c r="N281" s="69"/>
      <c r="O281" s="26" t="s">
        <v>19</v>
      </c>
      <c r="P281" s="91"/>
      <c r="Q281" s="112">
        <v>0.75</v>
      </c>
      <c r="R281" s="28" t="s">
        <v>82</v>
      </c>
      <c r="S281" s="16" t="s">
        <v>20</v>
      </c>
      <c r="T281" s="16" t="s">
        <v>76</v>
      </c>
      <c r="U281" s="89">
        <v>45761</v>
      </c>
      <c r="V281" s="71"/>
      <c r="W281" s="62" t="str" cm="1">
        <f t="array" ref="W281">IF(SUM(LEN(B281:V281))=0,"",IF(OR(OR(ISBLANK(F281),SUM(LEN(C281),LEN(D281))=0),AND(NOT(E281="Unknown"),ISBLANK(J281)),AND(NOT(O281="Unknown"),ISBLANK(R281))),"Missing Information", INDEX(Table15[Entire Service Line Classification], MATCH(SUMIFS(Table15[Unique ID],Table15[System-Owned Portion],E281,Table15[If Material Anything Other than "Lead" in Column E,Was Material Ever Previously Lead?],G281,Table15[Customer-Owned Portion],O281),Table15[Unique ID],0),0)))</f>
        <v>Non-lead</v>
      </c>
    </row>
    <row r="282" spans="1:23" ht="30" x14ac:dyDescent="0.25">
      <c r="A282" s="2"/>
      <c r="B282" s="67" t="s">
        <v>645</v>
      </c>
      <c r="C282" s="16" t="s">
        <v>646</v>
      </c>
      <c r="D282" s="17"/>
      <c r="E282" s="26" t="s">
        <v>19</v>
      </c>
      <c r="F282" s="116" t="s">
        <v>18</v>
      </c>
      <c r="G282" s="28" t="s">
        <v>18</v>
      </c>
      <c r="H282" s="89">
        <v>34990</v>
      </c>
      <c r="I282" s="112">
        <v>1</v>
      </c>
      <c r="J282" s="28" t="s">
        <v>87</v>
      </c>
      <c r="K282" s="16" t="s">
        <v>18</v>
      </c>
      <c r="L282" s="16"/>
      <c r="M282" s="89"/>
      <c r="N282" s="69"/>
      <c r="O282" s="26" t="s">
        <v>36</v>
      </c>
      <c r="P282" s="91">
        <v>34990</v>
      </c>
      <c r="Q282" s="112">
        <v>1</v>
      </c>
      <c r="R282" s="28" t="s">
        <v>87</v>
      </c>
      <c r="S282" s="16" t="s">
        <v>18</v>
      </c>
      <c r="T282" s="16"/>
      <c r="U282" s="89"/>
      <c r="V282" s="71"/>
      <c r="W282" s="62" t="str" cm="1">
        <f t="array" ref="W282">IF(SUM(LEN(B282:V282))=0,"",IF(OR(OR(ISBLANK(F282),SUM(LEN(C282),LEN(D282))=0),AND(NOT(E282="Unknown"),ISBLANK(J282)),AND(NOT(O282="Unknown"),ISBLANK(R282))),"Missing Information", INDEX(Table15[Entire Service Line Classification], MATCH(SUMIFS(Table15[Unique ID],Table15[System-Owned Portion],E282,Table15[If Material Anything Other than "Lead" in Column E,Was Material Ever Previously Lead?],G282,Table15[Customer-Owned Portion],O282),Table15[Unique ID],0),0)))</f>
        <v>Non-lead</v>
      </c>
    </row>
    <row r="283" spans="1:23" ht="30" x14ac:dyDescent="0.25">
      <c r="A283" s="2"/>
      <c r="B283" s="67" t="s">
        <v>641</v>
      </c>
      <c r="C283" s="16" t="s">
        <v>642</v>
      </c>
      <c r="D283" s="17"/>
      <c r="E283" s="26" t="s">
        <v>27</v>
      </c>
      <c r="F283" s="116" t="s">
        <v>18</v>
      </c>
      <c r="G283" s="117" t="s">
        <v>18</v>
      </c>
      <c r="H283" s="89"/>
      <c r="I283" s="112">
        <v>0.75</v>
      </c>
      <c r="J283" s="28" t="s">
        <v>82</v>
      </c>
      <c r="K283" s="16" t="s">
        <v>20</v>
      </c>
      <c r="L283" s="16" t="s">
        <v>76</v>
      </c>
      <c r="M283" s="89">
        <v>45896</v>
      </c>
      <c r="N283" s="69"/>
      <c r="O283" s="26" t="s">
        <v>19</v>
      </c>
      <c r="P283" s="91"/>
      <c r="Q283" s="112">
        <v>0.75</v>
      </c>
      <c r="R283" s="28" t="s">
        <v>82</v>
      </c>
      <c r="S283" s="16" t="s">
        <v>20</v>
      </c>
      <c r="T283" s="16" t="s">
        <v>76</v>
      </c>
      <c r="U283" s="89">
        <v>45896</v>
      </c>
      <c r="V283" s="71"/>
      <c r="W283" s="62" t="str" cm="1">
        <f t="array" ref="W283">IF(SUM(LEN(B283:V283))=0,"",IF(OR(OR(ISBLANK(F283),SUM(LEN(C283),LEN(D283))=0),AND(NOT(E283="Unknown"),ISBLANK(J283)),AND(NOT(O283="Unknown"),ISBLANK(R283))),"Missing Information", INDEX(Table15[Entire Service Line Classification], MATCH(SUMIFS(Table15[Unique ID],Table15[System-Owned Portion],E283,Table15[If Material Anything Other than "Lead" in Column E,Was Material Ever Previously Lead?],G283,Table15[Customer-Owned Portion],O283),Table15[Unique ID],0),0)))</f>
        <v>Non-lead</v>
      </c>
    </row>
    <row r="284" spans="1:23" ht="30" x14ac:dyDescent="0.25">
      <c r="A284" s="2"/>
      <c r="B284" s="67" t="s">
        <v>643</v>
      </c>
      <c r="C284" s="16" t="s">
        <v>644</v>
      </c>
      <c r="D284" s="17"/>
      <c r="E284" s="26" t="s">
        <v>27</v>
      </c>
      <c r="F284" s="116" t="s">
        <v>18</v>
      </c>
      <c r="G284" s="117" t="s">
        <v>18</v>
      </c>
      <c r="H284" s="89"/>
      <c r="I284" s="112">
        <v>0.75</v>
      </c>
      <c r="J284" s="28" t="s">
        <v>82</v>
      </c>
      <c r="K284" s="16" t="s">
        <v>20</v>
      </c>
      <c r="L284" s="16" t="s">
        <v>76</v>
      </c>
      <c r="M284" s="89">
        <v>45896</v>
      </c>
      <c r="N284" s="69"/>
      <c r="O284" s="26" t="s">
        <v>19</v>
      </c>
      <c r="P284" s="91"/>
      <c r="Q284" s="112">
        <v>0.75</v>
      </c>
      <c r="R284" s="28" t="s">
        <v>82</v>
      </c>
      <c r="S284" s="16" t="s">
        <v>20</v>
      </c>
      <c r="T284" s="16" t="s">
        <v>76</v>
      </c>
      <c r="U284" s="89">
        <v>45896</v>
      </c>
      <c r="V284" s="71"/>
      <c r="W284" s="62" t="str" cm="1">
        <f t="array" ref="W284">IF(SUM(LEN(B284:V284))=0,"",IF(OR(OR(ISBLANK(F284),SUM(LEN(C284),LEN(D284))=0),AND(NOT(E284="Unknown"),ISBLANK(J284)),AND(NOT(O284="Unknown"),ISBLANK(R284))),"Missing Information", INDEX(Table15[Entire Service Line Classification], MATCH(SUMIFS(Table15[Unique ID],Table15[System-Owned Portion],E284,Table15[If Material Anything Other than "Lead" in Column E,Was Material Ever Previously Lead?],G284,Table15[Customer-Owned Portion],O284),Table15[Unique ID],0),0)))</f>
        <v>Non-lead</v>
      </c>
    </row>
    <row r="285" spans="1:23" ht="30" x14ac:dyDescent="0.25">
      <c r="A285" s="2"/>
      <c r="B285" s="67" t="s">
        <v>647</v>
      </c>
      <c r="C285" s="16" t="s">
        <v>648</v>
      </c>
      <c r="D285" s="17"/>
      <c r="E285" s="26" t="s">
        <v>27</v>
      </c>
      <c r="F285" s="116" t="s">
        <v>18</v>
      </c>
      <c r="G285" s="117" t="s">
        <v>18</v>
      </c>
      <c r="H285" s="89"/>
      <c r="I285" s="112">
        <v>0.75</v>
      </c>
      <c r="J285" s="28" t="s">
        <v>82</v>
      </c>
      <c r="K285" s="16" t="s">
        <v>20</v>
      </c>
      <c r="L285" s="16" t="s">
        <v>76</v>
      </c>
      <c r="M285" s="89">
        <v>45897</v>
      </c>
      <c r="N285" s="69"/>
      <c r="O285" s="26" t="s">
        <v>19</v>
      </c>
      <c r="P285" s="91">
        <v>45897</v>
      </c>
      <c r="Q285" s="112">
        <v>0.75</v>
      </c>
      <c r="R285" s="28" t="s">
        <v>82</v>
      </c>
      <c r="S285" s="16" t="s">
        <v>20</v>
      </c>
      <c r="T285" s="16"/>
      <c r="U285" s="89"/>
      <c r="V285" s="71"/>
      <c r="W285" s="62" t="str" cm="1">
        <f t="array" ref="W285">IF(SUM(LEN(B285:V285))=0,"",IF(OR(OR(ISBLANK(F285),SUM(LEN(C285),LEN(D285))=0),AND(NOT(E285="Unknown"),ISBLANK(J285)),AND(NOT(O285="Unknown"),ISBLANK(R285))),"Missing Information", INDEX(Table15[Entire Service Line Classification], MATCH(SUMIFS(Table15[Unique ID],Table15[System-Owned Portion],E285,Table15[If Material Anything Other than "Lead" in Column E,Was Material Ever Previously Lead?],G285,Table15[Customer-Owned Portion],O285),Table15[Unique ID],0),0)))</f>
        <v>Non-lead</v>
      </c>
    </row>
    <row r="286" spans="1:23" ht="30" x14ac:dyDescent="0.25">
      <c r="A286" s="2"/>
      <c r="B286" s="67" t="s">
        <v>649</v>
      </c>
      <c r="C286" s="16" t="s">
        <v>650</v>
      </c>
      <c r="D286" s="17"/>
      <c r="E286" s="26" t="s">
        <v>27</v>
      </c>
      <c r="F286" s="116" t="s">
        <v>18</v>
      </c>
      <c r="G286" s="117" t="s">
        <v>18</v>
      </c>
      <c r="H286" s="89"/>
      <c r="I286" s="112">
        <v>0.75</v>
      </c>
      <c r="J286" s="28" t="s">
        <v>82</v>
      </c>
      <c r="K286" s="16" t="s">
        <v>20</v>
      </c>
      <c r="L286" s="16" t="s">
        <v>76</v>
      </c>
      <c r="M286" s="89">
        <v>45898</v>
      </c>
      <c r="N286" s="69"/>
      <c r="O286" s="26" t="s">
        <v>27</v>
      </c>
      <c r="P286" s="91"/>
      <c r="Q286" s="112">
        <v>0.75</v>
      </c>
      <c r="R286" s="28" t="s">
        <v>82</v>
      </c>
      <c r="S286" s="16" t="s">
        <v>20</v>
      </c>
      <c r="T286" s="16" t="s">
        <v>76</v>
      </c>
      <c r="U286" s="89">
        <v>45898</v>
      </c>
      <c r="V286" s="71"/>
      <c r="W286" s="62" t="str" cm="1">
        <f t="array" ref="W286">IF(SUM(LEN(B286:V286))=0,"",IF(OR(OR(ISBLANK(F286),SUM(LEN(C286),LEN(D286))=0),AND(NOT(E286="Unknown"),ISBLANK(J286)),AND(NOT(O286="Unknown"),ISBLANK(R286))),"Missing Information", INDEX(Table15[Entire Service Line Classification], MATCH(SUMIFS(Table15[Unique ID],Table15[System-Owned Portion],E286,Table15[If Material Anything Other than "Lead" in Column E,Was Material Ever Previously Lead?],G286,Table15[Customer-Owned Portion],O286),Table15[Unique ID],0),0)))</f>
        <v>Non-lead</v>
      </c>
    </row>
    <row r="287" spans="1:23" ht="30" x14ac:dyDescent="0.25">
      <c r="A287" s="2"/>
      <c r="B287" s="67" t="s">
        <v>655</v>
      </c>
      <c r="C287" s="16" t="s">
        <v>656</v>
      </c>
      <c r="D287" s="17"/>
      <c r="E287" s="26" t="s">
        <v>19</v>
      </c>
      <c r="F287" s="116" t="s">
        <v>18</v>
      </c>
      <c r="G287" s="28" t="s">
        <v>18</v>
      </c>
      <c r="H287" s="89">
        <v>34990</v>
      </c>
      <c r="I287" s="112">
        <v>1</v>
      </c>
      <c r="J287" s="28" t="s">
        <v>87</v>
      </c>
      <c r="K287" s="16" t="s">
        <v>18</v>
      </c>
      <c r="L287" s="16" t="s">
        <v>74</v>
      </c>
      <c r="M287" s="89">
        <v>45168</v>
      </c>
      <c r="N287" s="69" t="s">
        <v>657</v>
      </c>
      <c r="O287" s="26" t="s">
        <v>36</v>
      </c>
      <c r="P287" s="91">
        <v>34990</v>
      </c>
      <c r="Q287" s="112">
        <v>1</v>
      </c>
      <c r="R287" s="28" t="s">
        <v>87</v>
      </c>
      <c r="S287" s="16" t="s">
        <v>18</v>
      </c>
      <c r="T287" s="16"/>
      <c r="U287" s="89">
        <v>45168</v>
      </c>
      <c r="V287" s="71"/>
      <c r="W287" s="62" t="str" cm="1">
        <f t="array" ref="W287">IF(SUM(LEN(B287:V287))=0,"",IF(OR(OR(ISBLANK(F287),SUM(LEN(C287),LEN(D287))=0),AND(NOT(E287="Unknown"),ISBLANK(J287)),AND(NOT(O287="Unknown"),ISBLANK(R287))),"Missing Information", INDEX(Table15[Entire Service Line Classification], MATCH(SUMIFS(Table15[Unique ID],Table15[System-Owned Portion],E287,Table15[If Material Anything Other than "Lead" in Column E,Was Material Ever Previously Lead?],G287,Table15[Customer-Owned Portion],O287),Table15[Unique ID],0),0)))</f>
        <v>Non-lead</v>
      </c>
    </row>
    <row r="288" spans="1:23" ht="30" x14ac:dyDescent="0.25">
      <c r="A288" s="2"/>
      <c r="B288" s="67" t="s">
        <v>651</v>
      </c>
      <c r="C288" s="16" t="s">
        <v>652</v>
      </c>
      <c r="D288" s="17"/>
      <c r="E288" s="26" t="s">
        <v>27</v>
      </c>
      <c r="F288" s="116" t="s">
        <v>18</v>
      </c>
      <c r="G288" s="117" t="s">
        <v>18</v>
      </c>
      <c r="H288" s="89"/>
      <c r="I288" s="112">
        <v>0.75</v>
      </c>
      <c r="J288" s="28" t="s">
        <v>82</v>
      </c>
      <c r="K288" s="16" t="s">
        <v>20</v>
      </c>
      <c r="L288" s="16" t="s">
        <v>76</v>
      </c>
      <c r="M288" s="89">
        <v>45898</v>
      </c>
      <c r="N288" s="69"/>
      <c r="O288" s="26" t="s">
        <v>19</v>
      </c>
      <c r="P288" s="91"/>
      <c r="Q288" s="112">
        <v>0.75</v>
      </c>
      <c r="R288" s="28" t="s">
        <v>82</v>
      </c>
      <c r="S288" s="16" t="s">
        <v>20</v>
      </c>
      <c r="T288" s="16" t="s">
        <v>76</v>
      </c>
      <c r="U288" s="89">
        <v>45898</v>
      </c>
      <c r="V288" s="71"/>
      <c r="W288" s="62" t="str" cm="1">
        <f t="array" ref="W288">IF(SUM(LEN(B288:V288))=0,"",IF(OR(OR(ISBLANK(F288),SUM(LEN(C288),LEN(D288))=0),AND(NOT(E288="Unknown"),ISBLANK(J288)),AND(NOT(O288="Unknown"),ISBLANK(R288))),"Missing Information", INDEX(Table15[Entire Service Line Classification], MATCH(SUMIFS(Table15[Unique ID],Table15[System-Owned Portion],E288,Table15[If Material Anything Other than "Lead" in Column E,Was Material Ever Previously Lead?],G288,Table15[Customer-Owned Portion],O288),Table15[Unique ID],0),0)))</f>
        <v>Non-lead</v>
      </c>
    </row>
    <row r="289" spans="1:23" ht="30" x14ac:dyDescent="0.25">
      <c r="A289" s="2"/>
      <c r="B289" s="67" t="s">
        <v>653</v>
      </c>
      <c r="C289" s="16" t="s">
        <v>654</v>
      </c>
      <c r="D289" s="17"/>
      <c r="E289" s="26" t="s">
        <v>27</v>
      </c>
      <c r="F289" s="116" t="s">
        <v>18</v>
      </c>
      <c r="G289" s="117" t="s">
        <v>18</v>
      </c>
      <c r="H289" s="89"/>
      <c r="I289" s="112">
        <v>0.75</v>
      </c>
      <c r="J289" s="28" t="s">
        <v>82</v>
      </c>
      <c r="K289" s="16" t="s">
        <v>20</v>
      </c>
      <c r="L289" s="16" t="s">
        <v>76</v>
      </c>
      <c r="M289" s="89">
        <v>45896</v>
      </c>
      <c r="N289" s="69"/>
      <c r="O289" s="26" t="s">
        <v>19</v>
      </c>
      <c r="P289" s="91"/>
      <c r="Q289" s="112">
        <v>0.75</v>
      </c>
      <c r="R289" s="28" t="s">
        <v>82</v>
      </c>
      <c r="S289" s="16" t="s">
        <v>20</v>
      </c>
      <c r="T289" s="16" t="s">
        <v>76</v>
      </c>
      <c r="U289" s="89">
        <v>45896</v>
      </c>
      <c r="V289" s="71"/>
      <c r="W289" s="62" t="str" cm="1">
        <f t="array" ref="W289">IF(SUM(LEN(B289:V289))=0,"",IF(OR(OR(ISBLANK(F289),SUM(LEN(C289),LEN(D289))=0),AND(NOT(E289="Unknown"),ISBLANK(J289)),AND(NOT(O289="Unknown"),ISBLANK(R289))),"Missing Information", INDEX(Table15[Entire Service Line Classification], MATCH(SUMIFS(Table15[Unique ID],Table15[System-Owned Portion],E289,Table15[If Material Anything Other than "Lead" in Column E,Was Material Ever Previously Lead?],G289,Table15[Customer-Owned Portion],O289),Table15[Unique ID],0),0)))</f>
        <v>Non-lead</v>
      </c>
    </row>
    <row r="290" spans="1:23" ht="30" x14ac:dyDescent="0.25">
      <c r="A290" s="2"/>
      <c r="B290" s="67" t="s">
        <v>658</v>
      </c>
      <c r="C290" s="16" t="s">
        <v>659</v>
      </c>
      <c r="D290" s="17"/>
      <c r="E290" s="26" t="s">
        <v>27</v>
      </c>
      <c r="F290" s="116" t="s">
        <v>18</v>
      </c>
      <c r="G290" s="117" t="s">
        <v>18</v>
      </c>
      <c r="H290" s="89"/>
      <c r="I290" s="112">
        <v>0.75</v>
      </c>
      <c r="J290" s="28" t="s">
        <v>82</v>
      </c>
      <c r="K290" s="16" t="s">
        <v>20</v>
      </c>
      <c r="L290" s="16" t="s">
        <v>76</v>
      </c>
      <c r="M290" s="89">
        <v>45931</v>
      </c>
      <c r="N290" s="69"/>
      <c r="O290" s="26" t="s">
        <v>19</v>
      </c>
      <c r="P290" s="91"/>
      <c r="Q290" s="112">
        <v>0.75</v>
      </c>
      <c r="R290" s="28" t="s">
        <v>82</v>
      </c>
      <c r="S290" s="16" t="s">
        <v>20</v>
      </c>
      <c r="T290" s="16" t="s">
        <v>76</v>
      </c>
      <c r="U290" s="89">
        <v>45931</v>
      </c>
      <c r="V290" s="71"/>
      <c r="W290" s="62" t="str" cm="1">
        <f t="array" ref="W290">IF(SUM(LEN(B290:V290))=0,"",IF(OR(OR(ISBLANK(F290),SUM(LEN(C290),LEN(D290))=0),AND(NOT(E290="Unknown"),ISBLANK(J290)),AND(NOT(O290="Unknown"),ISBLANK(R290))),"Missing Information", INDEX(Table15[Entire Service Line Classification], MATCH(SUMIFS(Table15[Unique ID],Table15[System-Owned Portion],E290,Table15[If Material Anything Other than "Lead" in Column E,Was Material Ever Previously Lead?],G290,Table15[Customer-Owned Portion],O290),Table15[Unique ID],0),0)))</f>
        <v>Non-lead</v>
      </c>
    </row>
    <row r="291" spans="1:23" ht="30" x14ac:dyDescent="0.25">
      <c r="A291" s="2"/>
      <c r="B291" s="67" t="s">
        <v>664</v>
      </c>
      <c r="C291" s="16" t="s">
        <v>665</v>
      </c>
      <c r="D291" s="17"/>
      <c r="E291" s="26" t="s">
        <v>27</v>
      </c>
      <c r="F291" s="25" t="s">
        <v>173</v>
      </c>
      <c r="G291" s="28" t="s">
        <v>173</v>
      </c>
      <c r="H291" s="89"/>
      <c r="I291" s="112">
        <v>1</v>
      </c>
      <c r="J291" s="28" t="s">
        <v>29</v>
      </c>
      <c r="K291" s="16" t="s">
        <v>18</v>
      </c>
      <c r="L291" s="16" t="s">
        <v>74</v>
      </c>
      <c r="M291" s="89">
        <v>43551</v>
      </c>
      <c r="N291" s="69"/>
      <c r="O291" s="26" t="s">
        <v>19</v>
      </c>
      <c r="P291" s="91"/>
      <c r="Q291" s="112">
        <v>0.75</v>
      </c>
      <c r="R291" s="28" t="s">
        <v>29</v>
      </c>
      <c r="S291" s="16" t="s">
        <v>18</v>
      </c>
      <c r="T291" s="16"/>
      <c r="U291" s="89">
        <v>43551</v>
      </c>
      <c r="V291" s="71"/>
      <c r="W291" s="62" t="str" cm="1">
        <f t="array" ref="W291">IF(SUM(LEN(B291:V291))=0,"",IF(OR(OR(ISBLANK(F291),SUM(LEN(C291),LEN(D291))=0),AND(NOT(E291="Unknown"),ISBLANK(J291)),AND(NOT(O291="Unknown"),ISBLANK(R291))),"Missing Information", INDEX(Table15[Entire Service Line Classification], MATCH(SUMIFS(Table15[Unique ID],Table15[System-Owned Portion],E291,Table15[If Material Anything Other than "Lead" in Column E,Was Material Ever Previously Lead?],G291,Table15[Customer-Owned Portion],O291),Table15[Unique ID],0),0)))</f>
        <v>Non-lead</v>
      </c>
    </row>
    <row r="292" spans="1:23" ht="30" x14ac:dyDescent="0.25">
      <c r="A292" s="2"/>
      <c r="B292" s="67" t="s">
        <v>660</v>
      </c>
      <c r="C292" s="16" t="s">
        <v>661</v>
      </c>
      <c r="D292" s="17"/>
      <c r="E292" s="26" t="s">
        <v>19</v>
      </c>
      <c r="F292" s="116" t="s">
        <v>18</v>
      </c>
      <c r="G292" s="28" t="s">
        <v>18</v>
      </c>
      <c r="H292" s="89">
        <v>34990</v>
      </c>
      <c r="I292" s="112">
        <v>1</v>
      </c>
      <c r="J292" s="28" t="s">
        <v>87</v>
      </c>
      <c r="K292" s="16" t="s">
        <v>18</v>
      </c>
      <c r="L292" s="16"/>
      <c r="M292" s="89"/>
      <c r="N292" s="69"/>
      <c r="O292" s="26" t="s">
        <v>36</v>
      </c>
      <c r="P292" s="91">
        <v>34990</v>
      </c>
      <c r="Q292" s="112">
        <v>1</v>
      </c>
      <c r="R292" s="28" t="s">
        <v>87</v>
      </c>
      <c r="S292" s="16" t="s">
        <v>18</v>
      </c>
      <c r="T292" s="16"/>
      <c r="U292" s="89"/>
      <c r="V292" s="71"/>
      <c r="W292" s="62" t="str" cm="1">
        <f t="array" ref="W292">IF(SUM(LEN(B292:V292))=0,"",IF(OR(OR(ISBLANK(F292),SUM(LEN(C292),LEN(D292))=0),AND(NOT(E292="Unknown"),ISBLANK(J292)),AND(NOT(O292="Unknown"),ISBLANK(R292))),"Missing Information", INDEX(Table15[Entire Service Line Classification], MATCH(SUMIFS(Table15[Unique ID],Table15[System-Owned Portion],E292,Table15[If Material Anything Other than "Lead" in Column E,Was Material Ever Previously Lead?],G292,Table15[Customer-Owned Portion],O292),Table15[Unique ID],0),0)))</f>
        <v>Non-lead</v>
      </c>
    </row>
    <row r="293" spans="1:23" ht="30" x14ac:dyDescent="0.25">
      <c r="A293" s="2"/>
      <c r="B293" s="67" t="s">
        <v>662</v>
      </c>
      <c r="C293" s="16" t="s">
        <v>663</v>
      </c>
      <c r="D293" s="17"/>
      <c r="E293" s="26" t="s">
        <v>19</v>
      </c>
      <c r="F293" s="116" t="s">
        <v>18</v>
      </c>
      <c r="G293" s="28" t="s">
        <v>18</v>
      </c>
      <c r="H293" s="89">
        <v>34990</v>
      </c>
      <c r="I293" s="112">
        <v>1</v>
      </c>
      <c r="J293" s="28" t="s">
        <v>87</v>
      </c>
      <c r="K293" s="16" t="s">
        <v>18</v>
      </c>
      <c r="L293" s="16" t="s">
        <v>74</v>
      </c>
      <c r="M293" s="89">
        <v>45168</v>
      </c>
      <c r="N293" s="69" t="s">
        <v>657</v>
      </c>
      <c r="O293" s="26" t="s">
        <v>36</v>
      </c>
      <c r="P293" s="91">
        <v>34990</v>
      </c>
      <c r="Q293" s="112">
        <v>1</v>
      </c>
      <c r="R293" s="28" t="s">
        <v>87</v>
      </c>
      <c r="S293" s="16" t="s">
        <v>18</v>
      </c>
      <c r="T293" s="16"/>
      <c r="U293" s="89">
        <v>45168</v>
      </c>
      <c r="V293" s="71"/>
      <c r="W293" s="62" t="str" cm="1">
        <f t="array" ref="W293">IF(SUM(LEN(B293:V293))=0,"",IF(OR(OR(ISBLANK(F293),SUM(LEN(C293),LEN(D293))=0),AND(NOT(E293="Unknown"),ISBLANK(J293)),AND(NOT(O293="Unknown"),ISBLANK(R293))),"Missing Information", INDEX(Table15[Entire Service Line Classification], MATCH(SUMIFS(Table15[Unique ID],Table15[System-Owned Portion],E293,Table15[If Material Anything Other than "Lead" in Column E,Was Material Ever Previously Lead?],G293,Table15[Customer-Owned Portion],O293),Table15[Unique ID],0),0)))</f>
        <v>Non-lead</v>
      </c>
    </row>
    <row r="294" spans="1:23" ht="30" x14ac:dyDescent="0.25">
      <c r="A294" s="2"/>
      <c r="B294" s="67" t="s">
        <v>666</v>
      </c>
      <c r="C294" s="16" t="s">
        <v>667</v>
      </c>
      <c r="D294" s="17"/>
      <c r="E294" s="26" t="s">
        <v>27</v>
      </c>
      <c r="F294" s="116" t="s">
        <v>18</v>
      </c>
      <c r="G294" s="117" t="s">
        <v>18</v>
      </c>
      <c r="H294" s="89"/>
      <c r="I294" s="112">
        <v>0.75</v>
      </c>
      <c r="J294" s="28" t="s">
        <v>82</v>
      </c>
      <c r="K294" s="16" t="s">
        <v>20</v>
      </c>
      <c r="L294" s="16" t="s">
        <v>76</v>
      </c>
      <c r="M294" s="89">
        <v>45931</v>
      </c>
      <c r="N294" s="69"/>
      <c r="O294" s="119" t="s">
        <v>19</v>
      </c>
      <c r="P294" s="91"/>
      <c r="Q294" s="112">
        <v>0.75</v>
      </c>
      <c r="R294" s="117" t="s">
        <v>82</v>
      </c>
      <c r="S294" s="16" t="s">
        <v>20</v>
      </c>
      <c r="T294" s="16" t="s">
        <v>76</v>
      </c>
      <c r="U294" s="89">
        <v>45931</v>
      </c>
      <c r="V294" s="71"/>
      <c r="W294" s="62" t="str" cm="1">
        <f t="array" ref="W294">IF(SUM(LEN(B294:V294))=0,"",IF(OR(OR(ISBLANK(F294),SUM(LEN(C294),LEN(D294))=0),AND(NOT(E294="Unknown"),ISBLANK(J294)),AND(NOT(O294="Unknown"),ISBLANK(R294))),"Missing Information", INDEX(Table15[Entire Service Line Classification], MATCH(SUMIFS(Table15[Unique ID],Table15[System-Owned Portion],E294,Table15[If Material Anything Other than "Lead" in Column E,Was Material Ever Previously Lead?],G294,Table15[Customer-Owned Portion],O294),Table15[Unique ID],0),0)))</f>
        <v>Non-lead</v>
      </c>
    </row>
    <row r="295" spans="1:23" ht="30" x14ac:dyDescent="0.25">
      <c r="A295" s="2"/>
      <c r="B295" s="67" t="s">
        <v>668</v>
      </c>
      <c r="C295" s="16" t="s">
        <v>669</v>
      </c>
      <c r="D295" s="17"/>
      <c r="E295" s="26" t="s">
        <v>19</v>
      </c>
      <c r="F295" s="116" t="s">
        <v>18</v>
      </c>
      <c r="G295" s="28" t="s">
        <v>18</v>
      </c>
      <c r="H295" s="89">
        <v>34771</v>
      </c>
      <c r="I295" s="112">
        <v>3</v>
      </c>
      <c r="J295" s="28" t="s">
        <v>87</v>
      </c>
      <c r="K295" s="16" t="s">
        <v>18</v>
      </c>
      <c r="L295" s="16" t="s">
        <v>74</v>
      </c>
      <c r="M295" s="89">
        <v>39107</v>
      </c>
      <c r="N295" s="69"/>
      <c r="O295" s="26" t="s">
        <v>36</v>
      </c>
      <c r="P295" s="91">
        <v>34771</v>
      </c>
      <c r="Q295" s="112">
        <v>3</v>
      </c>
      <c r="R295" s="28" t="s">
        <v>87</v>
      </c>
      <c r="S295" s="16" t="s">
        <v>18</v>
      </c>
      <c r="T295" s="16"/>
      <c r="U295" s="89"/>
      <c r="V295" s="71"/>
      <c r="W295" s="62" t="str" cm="1">
        <f t="array" ref="W295">IF(SUM(LEN(B295:V295))=0,"",IF(OR(OR(ISBLANK(F295),SUM(LEN(C295),LEN(D295))=0),AND(NOT(E295="Unknown"),ISBLANK(J295)),AND(NOT(O295="Unknown"),ISBLANK(R295))),"Missing Information", INDEX(Table15[Entire Service Line Classification], MATCH(SUMIFS(Table15[Unique ID],Table15[System-Owned Portion],E295,Table15[If Material Anything Other than "Lead" in Column E,Was Material Ever Previously Lead?],G295,Table15[Customer-Owned Portion],O295),Table15[Unique ID],0),0)))</f>
        <v>Non-lead</v>
      </c>
    </row>
    <row r="296" spans="1:23" ht="30" x14ac:dyDescent="0.25">
      <c r="A296" s="2"/>
      <c r="B296" s="67" t="s">
        <v>670</v>
      </c>
      <c r="C296" s="16" t="s">
        <v>669</v>
      </c>
      <c r="D296" s="17"/>
      <c r="E296" s="26" t="s">
        <v>19</v>
      </c>
      <c r="F296" s="116" t="s">
        <v>18</v>
      </c>
      <c r="G296" s="28" t="s">
        <v>18</v>
      </c>
      <c r="H296" s="89">
        <v>34771</v>
      </c>
      <c r="I296" s="112">
        <v>2</v>
      </c>
      <c r="J296" s="28" t="s">
        <v>87</v>
      </c>
      <c r="K296" s="16" t="s">
        <v>18</v>
      </c>
      <c r="L296" s="16"/>
      <c r="M296" s="89"/>
      <c r="N296" s="69"/>
      <c r="O296" s="26" t="s">
        <v>36</v>
      </c>
      <c r="P296" s="91">
        <v>34771</v>
      </c>
      <c r="Q296" s="112">
        <v>2</v>
      </c>
      <c r="R296" s="28" t="s">
        <v>87</v>
      </c>
      <c r="S296" s="16" t="s">
        <v>18</v>
      </c>
      <c r="T296" s="16"/>
      <c r="U296" s="89"/>
      <c r="V296" s="71"/>
      <c r="W296" s="62" t="str" cm="1">
        <f t="array" ref="W296">IF(SUM(LEN(B296:V296))=0,"",IF(OR(OR(ISBLANK(F296),SUM(LEN(C296),LEN(D296))=0),AND(NOT(E296="Unknown"),ISBLANK(J296)),AND(NOT(O296="Unknown"),ISBLANK(R296))),"Missing Information", INDEX(Table15[Entire Service Line Classification], MATCH(SUMIFS(Table15[Unique ID],Table15[System-Owned Portion],E296,Table15[If Material Anything Other than "Lead" in Column E,Was Material Ever Previously Lead?],G296,Table15[Customer-Owned Portion],O296),Table15[Unique ID],0),0)))</f>
        <v>Non-lead</v>
      </c>
    </row>
    <row r="297" spans="1:23" ht="30" x14ac:dyDescent="0.25">
      <c r="A297" s="2"/>
      <c r="B297" s="67" t="s">
        <v>671</v>
      </c>
      <c r="C297" s="16" t="s">
        <v>672</v>
      </c>
      <c r="D297" s="17"/>
      <c r="E297" s="26" t="s">
        <v>27</v>
      </c>
      <c r="F297" s="25" t="s">
        <v>173</v>
      </c>
      <c r="G297" s="28" t="s">
        <v>173</v>
      </c>
      <c r="H297" s="89"/>
      <c r="I297" s="112">
        <v>0.75</v>
      </c>
      <c r="J297" s="28" t="s">
        <v>29</v>
      </c>
      <c r="K297" s="16" t="s">
        <v>18</v>
      </c>
      <c r="L297" s="16" t="s">
        <v>74</v>
      </c>
      <c r="M297" s="89">
        <v>39435</v>
      </c>
      <c r="N297" s="69"/>
      <c r="O297" s="26" t="s">
        <v>27</v>
      </c>
      <c r="P297" s="91"/>
      <c r="Q297" s="112">
        <v>0.75</v>
      </c>
      <c r="R297" s="28" t="s">
        <v>82</v>
      </c>
      <c r="S297" s="16" t="s">
        <v>20</v>
      </c>
      <c r="T297" s="16" t="s">
        <v>76</v>
      </c>
      <c r="U297" s="89">
        <v>45796</v>
      </c>
      <c r="V297" s="71"/>
      <c r="W297" s="62" t="str" cm="1">
        <f t="array" ref="W297">IF(SUM(LEN(B297:V297))=0,"",IF(OR(OR(ISBLANK(F297),SUM(LEN(C297),LEN(D297))=0),AND(NOT(E297="Unknown"),ISBLANK(J297)),AND(NOT(O297="Unknown"),ISBLANK(R297))),"Missing Information", INDEX(Table15[Entire Service Line Classification], MATCH(SUMIFS(Table15[Unique ID],Table15[System-Owned Portion],E297,Table15[If Material Anything Other than "Lead" in Column E,Was Material Ever Previously Lead?],G297,Table15[Customer-Owned Portion],O297),Table15[Unique ID],0),0)))</f>
        <v>Non-lead</v>
      </c>
    </row>
    <row r="298" spans="1:23" ht="30" x14ac:dyDescent="0.25">
      <c r="A298" s="2"/>
      <c r="B298" s="67" t="s">
        <v>675</v>
      </c>
      <c r="C298" s="16" t="s">
        <v>676</v>
      </c>
      <c r="D298" s="17"/>
      <c r="E298" s="26" t="s">
        <v>27</v>
      </c>
      <c r="F298" s="116" t="s">
        <v>18</v>
      </c>
      <c r="G298" s="117" t="s">
        <v>18</v>
      </c>
      <c r="H298" s="89"/>
      <c r="I298" s="112">
        <v>0.75</v>
      </c>
      <c r="J298" s="28" t="s">
        <v>82</v>
      </c>
      <c r="K298" s="16" t="s">
        <v>20</v>
      </c>
      <c r="L298" s="16" t="s">
        <v>76</v>
      </c>
      <c r="M298" s="89">
        <v>45931</v>
      </c>
      <c r="N298" s="69"/>
      <c r="O298" s="26" t="s">
        <v>19</v>
      </c>
      <c r="P298" s="91"/>
      <c r="Q298" s="112">
        <v>0.75</v>
      </c>
      <c r="R298" s="28" t="s">
        <v>82</v>
      </c>
      <c r="S298" s="16" t="s">
        <v>20</v>
      </c>
      <c r="T298" s="16" t="s">
        <v>76</v>
      </c>
      <c r="U298" s="89">
        <v>45931</v>
      </c>
      <c r="V298" s="71"/>
      <c r="W298" s="62" t="str" cm="1">
        <f t="array" ref="W298">IF(SUM(LEN(B298:V298))=0,"",IF(OR(OR(ISBLANK(F298),SUM(LEN(C298),LEN(D298))=0),AND(NOT(E298="Unknown"),ISBLANK(J298)),AND(NOT(O298="Unknown"),ISBLANK(R298))),"Missing Information", INDEX(Table15[Entire Service Line Classification], MATCH(SUMIFS(Table15[Unique ID],Table15[System-Owned Portion],E298,Table15[If Material Anything Other than "Lead" in Column E,Was Material Ever Previously Lead?],G298,Table15[Customer-Owned Portion],O298),Table15[Unique ID],0),0)))</f>
        <v>Non-lead</v>
      </c>
    </row>
    <row r="299" spans="1:23" ht="30" x14ac:dyDescent="0.25">
      <c r="A299" s="2"/>
      <c r="B299" s="67" t="s">
        <v>673</v>
      </c>
      <c r="C299" s="16" t="s">
        <v>674</v>
      </c>
      <c r="D299" s="17"/>
      <c r="E299" s="26" t="s">
        <v>27</v>
      </c>
      <c r="F299" s="25" t="s">
        <v>173</v>
      </c>
      <c r="G299" s="28" t="s">
        <v>173</v>
      </c>
      <c r="H299" s="89"/>
      <c r="I299" s="112">
        <v>0.75</v>
      </c>
      <c r="J299" s="28" t="s">
        <v>29</v>
      </c>
      <c r="K299" s="16" t="s">
        <v>18</v>
      </c>
      <c r="L299" s="16" t="s">
        <v>74</v>
      </c>
      <c r="M299" s="89">
        <v>39435</v>
      </c>
      <c r="N299" s="69"/>
      <c r="O299" s="26" t="s">
        <v>19</v>
      </c>
      <c r="P299" s="91"/>
      <c r="Q299" s="112">
        <v>0.75</v>
      </c>
      <c r="R299" s="28" t="s">
        <v>82</v>
      </c>
      <c r="S299" s="16" t="s">
        <v>20</v>
      </c>
      <c r="T299" s="16" t="s">
        <v>76</v>
      </c>
      <c r="U299" s="89">
        <v>45796</v>
      </c>
      <c r="V299" s="71"/>
      <c r="W299" s="62" t="str" cm="1">
        <f t="array" ref="W299">IF(SUM(LEN(B299:V299))=0,"",IF(OR(OR(ISBLANK(F299),SUM(LEN(C299),LEN(D299))=0),AND(NOT(E299="Unknown"),ISBLANK(J299)),AND(NOT(O299="Unknown"),ISBLANK(R299))),"Missing Information", INDEX(Table15[Entire Service Line Classification], MATCH(SUMIFS(Table15[Unique ID],Table15[System-Owned Portion],E299,Table15[If Material Anything Other than "Lead" in Column E,Was Material Ever Previously Lead?],G299,Table15[Customer-Owned Portion],O299),Table15[Unique ID],0),0)))</f>
        <v>Non-lead</v>
      </c>
    </row>
    <row r="300" spans="1:23" ht="30" x14ac:dyDescent="0.25">
      <c r="A300" s="2"/>
      <c r="B300" s="67" t="s">
        <v>681</v>
      </c>
      <c r="C300" s="16" t="s">
        <v>682</v>
      </c>
      <c r="D300" s="17"/>
      <c r="E300" s="26" t="s">
        <v>19</v>
      </c>
      <c r="F300" s="116" t="s">
        <v>18</v>
      </c>
      <c r="G300" s="28" t="s">
        <v>18</v>
      </c>
      <c r="H300" s="89">
        <v>34990</v>
      </c>
      <c r="I300" s="112">
        <v>1</v>
      </c>
      <c r="J300" s="28" t="s">
        <v>87</v>
      </c>
      <c r="K300" s="16" t="s">
        <v>18</v>
      </c>
      <c r="L300" s="16"/>
      <c r="M300" s="89"/>
      <c r="N300" s="69"/>
      <c r="O300" s="26" t="s">
        <v>36</v>
      </c>
      <c r="P300" s="91">
        <v>34990</v>
      </c>
      <c r="Q300" s="112">
        <v>1</v>
      </c>
      <c r="R300" s="28" t="s">
        <v>87</v>
      </c>
      <c r="S300" s="16" t="s">
        <v>18</v>
      </c>
      <c r="T300" s="16"/>
      <c r="U300" s="89"/>
      <c r="V300" s="71"/>
      <c r="W300" s="62" t="str" cm="1">
        <f t="array" ref="W300">IF(SUM(LEN(B300:V300))=0,"",IF(OR(OR(ISBLANK(F300),SUM(LEN(C300),LEN(D300))=0),AND(NOT(E300="Unknown"),ISBLANK(J300)),AND(NOT(O300="Unknown"),ISBLANK(R300))),"Missing Information", INDEX(Table15[Entire Service Line Classification], MATCH(SUMIFS(Table15[Unique ID],Table15[System-Owned Portion],E300,Table15[If Material Anything Other than "Lead" in Column E,Was Material Ever Previously Lead?],G300,Table15[Customer-Owned Portion],O300),Table15[Unique ID],0),0)))</f>
        <v>Non-lead</v>
      </c>
    </row>
    <row r="301" spans="1:23" ht="30" x14ac:dyDescent="0.25">
      <c r="A301" s="2"/>
      <c r="B301" s="67" t="s">
        <v>677</v>
      </c>
      <c r="C301" s="16" t="s">
        <v>678</v>
      </c>
      <c r="D301" s="17"/>
      <c r="E301" s="26" t="s">
        <v>27</v>
      </c>
      <c r="F301" s="116" t="s">
        <v>18</v>
      </c>
      <c r="G301" s="117" t="s">
        <v>18</v>
      </c>
      <c r="H301" s="89"/>
      <c r="I301" s="112">
        <v>0.75</v>
      </c>
      <c r="J301" s="28" t="s">
        <v>82</v>
      </c>
      <c r="K301" s="16" t="s">
        <v>20</v>
      </c>
      <c r="L301" s="16" t="s">
        <v>76</v>
      </c>
      <c r="M301" s="89">
        <v>45898</v>
      </c>
      <c r="N301" s="69"/>
      <c r="O301" s="26" t="s">
        <v>19</v>
      </c>
      <c r="P301" s="91"/>
      <c r="Q301" s="112">
        <v>0.75</v>
      </c>
      <c r="R301" s="28" t="s">
        <v>82</v>
      </c>
      <c r="S301" s="16" t="s">
        <v>20</v>
      </c>
      <c r="T301" s="16" t="s">
        <v>76</v>
      </c>
      <c r="U301" s="89">
        <v>45898</v>
      </c>
      <c r="V301" s="71"/>
      <c r="W301" s="62" t="str" cm="1">
        <f t="array" ref="W301">IF(SUM(LEN(B301:V301))=0,"",IF(OR(OR(ISBLANK(F301),SUM(LEN(C301),LEN(D301))=0),AND(NOT(E301="Unknown"),ISBLANK(J301)),AND(NOT(O301="Unknown"),ISBLANK(R301))),"Missing Information", INDEX(Table15[Entire Service Line Classification], MATCH(SUMIFS(Table15[Unique ID],Table15[System-Owned Portion],E301,Table15[If Material Anything Other than "Lead" in Column E,Was Material Ever Previously Lead?],G301,Table15[Customer-Owned Portion],O301),Table15[Unique ID],0),0)))</f>
        <v>Non-lead</v>
      </c>
    </row>
    <row r="302" spans="1:23" ht="30" x14ac:dyDescent="0.25">
      <c r="A302" s="2"/>
      <c r="B302" s="67" t="s">
        <v>679</v>
      </c>
      <c r="C302" s="16" t="s">
        <v>680</v>
      </c>
      <c r="D302" s="17"/>
      <c r="E302" s="26" t="s">
        <v>27</v>
      </c>
      <c r="F302" s="116" t="s">
        <v>18</v>
      </c>
      <c r="G302" s="117" t="s">
        <v>18</v>
      </c>
      <c r="H302" s="89"/>
      <c r="I302" s="112">
        <v>0.75</v>
      </c>
      <c r="J302" s="28" t="s">
        <v>82</v>
      </c>
      <c r="K302" s="16" t="s">
        <v>20</v>
      </c>
      <c r="L302" s="16" t="s">
        <v>76</v>
      </c>
      <c r="M302" s="89">
        <v>45896</v>
      </c>
      <c r="N302" s="69"/>
      <c r="O302" s="26" t="s">
        <v>19</v>
      </c>
      <c r="P302" s="91"/>
      <c r="Q302" s="112">
        <v>0.75</v>
      </c>
      <c r="R302" s="28" t="s">
        <v>82</v>
      </c>
      <c r="S302" s="16" t="s">
        <v>20</v>
      </c>
      <c r="T302" s="16" t="s">
        <v>76</v>
      </c>
      <c r="U302" s="89">
        <v>45896</v>
      </c>
      <c r="V302" s="71"/>
      <c r="W302" s="62" t="str" cm="1">
        <f t="array" ref="W302">IF(SUM(LEN(B302:V302))=0,"",IF(OR(OR(ISBLANK(F302),SUM(LEN(C302),LEN(D302))=0),AND(NOT(E302="Unknown"),ISBLANK(J302)),AND(NOT(O302="Unknown"),ISBLANK(R302))),"Missing Information", INDEX(Table15[Entire Service Line Classification], MATCH(SUMIFS(Table15[Unique ID],Table15[System-Owned Portion],E302,Table15[If Material Anything Other than "Lead" in Column E,Was Material Ever Previously Lead?],G302,Table15[Customer-Owned Portion],O302),Table15[Unique ID],0),0)))</f>
        <v>Non-lead</v>
      </c>
    </row>
    <row r="303" spans="1:23" ht="30" x14ac:dyDescent="0.25">
      <c r="A303" s="2"/>
      <c r="B303" s="67" t="s">
        <v>683</v>
      </c>
      <c r="C303" s="16" t="s">
        <v>684</v>
      </c>
      <c r="D303" s="17"/>
      <c r="E303" s="26" t="s">
        <v>27</v>
      </c>
      <c r="F303" s="116" t="s">
        <v>18</v>
      </c>
      <c r="G303" s="117" t="s">
        <v>18</v>
      </c>
      <c r="H303" s="89"/>
      <c r="I303" s="112">
        <v>0.75</v>
      </c>
      <c r="J303" s="28" t="s">
        <v>82</v>
      </c>
      <c r="K303" s="16" t="s">
        <v>20</v>
      </c>
      <c r="L303" s="16" t="s">
        <v>76</v>
      </c>
      <c r="M303" s="89">
        <v>45897</v>
      </c>
      <c r="N303" s="69"/>
      <c r="O303" s="26" t="s">
        <v>19</v>
      </c>
      <c r="P303" s="91"/>
      <c r="Q303" s="112">
        <v>0.75</v>
      </c>
      <c r="R303" s="28" t="s">
        <v>82</v>
      </c>
      <c r="S303" s="16" t="s">
        <v>20</v>
      </c>
      <c r="T303" s="16" t="s">
        <v>76</v>
      </c>
      <c r="U303" s="89">
        <v>45897</v>
      </c>
      <c r="V303" s="71"/>
      <c r="W303" s="62" t="str" cm="1">
        <f t="array" ref="W303">IF(SUM(LEN(B303:V303))=0,"",IF(OR(OR(ISBLANK(F303),SUM(LEN(C303),LEN(D303))=0),AND(NOT(E303="Unknown"),ISBLANK(J303)),AND(NOT(O303="Unknown"),ISBLANK(R303))),"Missing Information", INDEX(Table15[Entire Service Line Classification], MATCH(SUMIFS(Table15[Unique ID],Table15[System-Owned Portion],E303,Table15[If Material Anything Other than "Lead" in Column E,Was Material Ever Previously Lead?],G303,Table15[Customer-Owned Portion],O303),Table15[Unique ID],0),0)))</f>
        <v>Non-lead</v>
      </c>
    </row>
    <row r="304" spans="1:23" ht="30" x14ac:dyDescent="0.25">
      <c r="A304" s="2"/>
      <c r="B304" s="67" t="s">
        <v>685</v>
      </c>
      <c r="C304" s="16" t="s">
        <v>686</v>
      </c>
      <c r="D304" s="17"/>
      <c r="E304" s="26" t="s">
        <v>27</v>
      </c>
      <c r="F304" s="116" t="s">
        <v>18</v>
      </c>
      <c r="G304" s="28" t="s">
        <v>18</v>
      </c>
      <c r="H304" s="89">
        <v>36746</v>
      </c>
      <c r="I304" s="112">
        <v>2</v>
      </c>
      <c r="J304" s="28" t="s">
        <v>87</v>
      </c>
      <c r="K304" s="16" t="s">
        <v>18</v>
      </c>
      <c r="L304" s="16"/>
      <c r="M304" s="89">
        <v>36746</v>
      </c>
      <c r="N304" s="69"/>
      <c r="O304" s="26" t="s">
        <v>36</v>
      </c>
      <c r="P304" s="91">
        <v>36746</v>
      </c>
      <c r="Q304" s="112">
        <v>0.75</v>
      </c>
      <c r="R304" s="28" t="s">
        <v>87</v>
      </c>
      <c r="S304" s="16" t="s">
        <v>18</v>
      </c>
      <c r="T304" s="16"/>
      <c r="U304" s="89"/>
      <c r="V304" s="71"/>
      <c r="W304" s="62" t="str" cm="1">
        <f t="array" ref="W304">IF(SUM(LEN(B304:V304))=0,"",IF(OR(OR(ISBLANK(F304),SUM(LEN(C304),LEN(D304))=0),AND(NOT(E304="Unknown"),ISBLANK(J304)),AND(NOT(O304="Unknown"),ISBLANK(R304))),"Missing Information", INDEX(Table15[Entire Service Line Classification], MATCH(SUMIFS(Table15[Unique ID],Table15[System-Owned Portion],E304,Table15[If Material Anything Other than "Lead" in Column E,Was Material Ever Previously Lead?],G304,Table15[Customer-Owned Portion],O304),Table15[Unique ID],0),0)))</f>
        <v>Non-lead</v>
      </c>
    </row>
    <row r="305" spans="1:23" ht="30" x14ac:dyDescent="0.25">
      <c r="A305" s="2"/>
      <c r="B305" s="67" t="s">
        <v>685</v>
      </c>
      <c r="C305" s="16" t="s">
        <v>686</v>
      </c>
      <c r="D305" s="17"/>
      <c r="E305" s="26" t="s">
        <v>27</v>
      </c>
      <c r="F305" s="116" t="s">
        <v>18</v>
      </c>
      <c r="G305" s="28" t="s">
        <v>18</v>
      </c>
      <c r="H305" s="89">
        <v>36746</v>
      </c>
      <c r="I305" s="112">
        <v>2</v>
      </c>
      <c r="J305" s="28" t="s">
        <v>87</v>
      </c>
      <c r="K305" s="16" t="s">
        <v>18</v>
      </c>
      <c r="L305" s="16"/>
      <c r="M305" s="89">
        <v>36746</v>
      </c>
      <c r="N305" s="69"/>
      <c r="O305" s="26" t="s">
        <v>36</v>
      </c>
      <c r="P305" s="91">
        <v>36746</v>
      </c>
      <c r="Q305" s="112">
        <v>0.75</v>
      </c>
      <c r="R305" s="28" t="s">
        <v>87</v>
      </c>
      <c r="S305" s="16" t="s">
        <v>18</v>
      </c>
      <c r="T305" s="16"/>
      <c r="U305" s="89"/>
      <c r="V305" s="71"/>
      <c r="W305" s="62" t="str" cm="1">
        <f t="array" ref="W305">IF(SUM(LEN(B305:V305))=0,"",IF(OR(OR(ISBLANK(F305),SUM(LEN(C305),LEN(D305))=0),AND(NOT(E305="Unknown"),ISBLANK(J305)),AND(NOT(O305="Unknown"),ISBLANK(R305))),"Missing Information", INDEX(Table15[Entire Service Line Classification], MATCH(SUMIFS(Table15[Unique ID],Table15[System-Owned Portion],E305,Table15[If Material Anything Other than "Lead" in Column E,Was Material Ever Previously Lead?],G305,Table15[Customer-Owned Portion],O305),Table15[Unique ID],0),0)))</f>
        <v>Non-lead</v>
      </c>
    </row>
    <row r="306" spans="1:23" ht="30" x14ac:dyDescent="0.25">
      <c r="A306" s="2"/>
      <c r="B306" s="67" t="s">
        <v>685</v>
      </c>
      <c r="C306" s="16" t="s">
        <v>686</v>
      </c>
      <c r="D306" s="16"/>
      <c r="E306" s="26" t="s">
        <v>27</v>
      </c>
      <c r="F306" s="116" t="s">
        <v>18</v>
      </c>
      <c r="G306" s="28" t="s">
        <v>18</v>
      </c>
      <c r="H306" s="89">
        <v>36746</v>
      </c>
      <c r="I306" s="112">
        <v>2</v>
      </c>
      <c r="J306" s="28" t="s">
        <v>87</v>
      </c>
      <c r="K306" s="16" t="s">
        <v>18</v>
      </c>
      <c r="L306" s="16"/>
      <c r="M306" s="89">
        <v>36746</v>
      </c>
      <c r="N306" s="69"/>
      <c r="O306" s="26" t="s">
        <v>36</v>
      </c>
      <c r="P306" s="91">
        <v>36746</v>
      </c>
      <c r="Q306" s="112">
        <v>0.75</v>
      </c>
      <c r="R306" s="28" t="s">
        <v>87</v>
      </c>
      <c r="S306" s="16" t="s">
        <v>18</v>
      </c>
      <c r="T306" s="16"/>
      <c r="U306" s="89"/>
      <c r="V306" s="71"/>
      <c r="W306" s="62" t="str" cm="1">
        <f t="array" ref="W306">IF(SUM(LEN(B306:V306))=0,"",IF(OR(OR(ISBLANK(F306),SUM(LEN(C306),LEN(D306))=0),AND(NOT(E306="Unknown"),ISBLANK(J306)),AND(NOT(O306="Unknown"),ISBLANK(R306))),"Missing Information", INDEX(Table15[Entire Service Line Classification], MATCH(SUMIFS(Table15[Unique ID],Table15[System-Owned Portion],E306,Table15[If Material Anything Other than "Lead" in Column E,Was Material Ever Previously Lead?],G306,Table15[Customer-Owned Portion],O306),Table15[Unique ID],0),0)))</f>
        <v>Non-lead</v>
      </c>
    </row>
    <row r="307" spans="1:23" ht="30" x14ac:dyDescent="0.25">
      <c r="A307" s="2"/>
      <c r="B307" s="67" t="s">
        <v>690</v>
      </c>
      <c r="C307" s="16" t="s">
        <v>691</v>
      </c>
      <c r="D307" s="16"/>
      <c r="E307" s="26" t="s">
        <v>19</v>
      </c>
      <c r="F307" s="116" t="s">
        <v>18</v>
      </c>
      <c r="G307" s="28" t="s">
        <v>18</v>
      </c>
      <c r="H307" s="89">
        <v>34990</v>
      </c>
      <c r="I307" s="112">
        <v>1</v>
      </c>
      <c r="J307" s="28" t="s">
        <v>87</v>
      </c>
      <c r="K307" s="16" t="s">
        <v>18</v>
      </c>
      <c r="L307" s="16"/>
      <c r="M307" s="89"/>
      <c r="N307" s="69"/>
      <c r="O307" s="26" t="s">
        <v>36</v>
      </c>
      <c r="P307" s="91">
        <v>34990</v>
      </c>
      <c r="Q307" s="112">
        <v>1</v>
      </c>
      <c r="R307" s="28" t="s">
        <v>87</v>
      </c>
      <c r="S307" s="16" t="s">
        <v>18</v>
      </c>
      <c r="T307" s="16"/>
      <c r="U307" s="89"/>
      <c r="V307" s="71"/>
      <c r="W307" s="62" t="str" cm="1">
        <f t="array" ref="W307">IF(SUM(LEN(B307:V307))=0,"",IF(OR(OR(ISBLANK(F307),SUM(LEN(C307),LEN(D307))=0),AND(NOT(E307="Unknown"),ISBLANK(J307)),AND(NOT(O307="Unknown"),ISBLANK(R307))),"Missing Information", INDEX(Table15[Entire Service Line Classification], MATCH(SUMIFS(Table15[Unique ID],Table15[System-Owned Portion],E307,Table15[If Material Anything Other than "Lead" in Column E,Was Material Ever Previously Lead?],G307,Table15[Customer-Owned Portion],O307),Table15[Unique ID],0),0)))</f>
        <v>Non-lead</v>
      </c>
    </row>
    <row r="308" spans="1:23" ht="30" x14ac:dyDescent="0.25">
      <c r="A308" s="2"/>
      <c r="B308" s="67" t="s">
        <v>687</v>
      </c>
      <c r="C308" s="16" t="s">
        <v>688</v>
      </c>
      <c r="D308" s="16"/>
      <c r="E308" s="26" t="s">
        <v>27</v>
      </c>
      <c r="F308" s="116" t="s">
        <v>18</v>
      </c>
      <c r="G308" s="117" t="s">
        <v>18</v>
      </c>
      <c r="H308" s="89"/>
      <c r="I308" s="112">
        <v>0.75</v>
      </c>
      <c r="J308" s="28" t="s">
        <v>82</v>
      </c>
      <c r="K308" s="16" t="s">
        <v>20</v>
      </c>
      <c r="L308" s="16" t="s">
        <v>76</v>
      </c>
      <c r="M308" s="89">
        <v>45897</v>
      </c>
      <c r="N308" s="69"/>
      <c r="O308" s="26" t="s">
        <v>19</v>
      </c>
      <c r="P308" s="91">
        <v>45897</v>
      </c>
      <c r="Q308" s="112">
        <v>0.75</v>
      </c>
      <c r="R308" s="28" t="s">
        <v>82</v>
      </c>
      <c r="S308" s="16" t="s">
        <v>20</v>
      </c>
      <c r="T308" s="16" t="s">
        <v>76</v>
      </c>
      <c r="U308" s="89">
        <v>45897</v>
      </c>
      <c r="V308" s="71"/>
      <c r="W308" s="62" t="str" cm="1">
        <f t="array" ref="W308">IF(SUM(LEN(B308:V308))=0,"",IF(OR(OR(ISBLANK(F308),SUM(LEN(C308),LEN(D308))=0),AND(NOT(E308="Unknown"),ISBLANK(J308)),AND(NOT(O308="Unknown"),ISBLANK(R308))),"Missing Information", INDEX(Table15[Entire Service Line Classification], MATCH(SUMIFS(Table15[Unique ID],Table15[System-Owned Portion],E308,Table15[If Material Anything Other than "Lead" in Column E,Was Material Ever Previously Lead?],G308,Table15[Customer-Owned Portion],O308),Table15[Unique ID],0),0)))</f>
        <v>Non-lead</v>
      </c>
    </row>
    <row r="309" spans="1:23" ht="30" x14ac:dyDescent="0.25">
      <c r="A309" s="2"/>
      <c r="B309" s="67" t="s">
        <v>2786</v>
      </c>
      <c r="C309" s="16" t="s">
        <v>689</v>
      </c>
      <c r="D309" s="16"/>
      <c r="E309" s="26" t="s">
        <v>27</v>
      </c>
      <c r="F309" s="116" t="s">
        <v>18</v>
      </c>
      <c r="G309" s="117" t="s">
        <v>18</v>
      </c>
      <c r="H309" s="89"/>
      <c r="I309" s="112">
        <v>0.75</v>
      </c>
      <c r="J309" s="28" t="s">
        <v>82</v>
      </c>
      <c r="K309" s="16" t="s">
        <v>20</v>
      </c>
      <c r="L309" s="16" t="s">
        <v>76</v>
      </c>
      <c r="M309" s="89">
        <v>45894</v>
      </c>
      <c r="N309" s="69"/>
      <c r="O309" s="26" t="s">
        <v>19</v>
      </c>
      <c r="P309" s="91">
        <v>45897</v>
      </c>
      <c r="Q309" s="112">
        <v>0.75</v>
      </c>
      <c r="R309" s="28" t="s">
        <v>82</v>
      </c>
      <c r="S309" s="16" t="s">
        <v>20</v>
      </c>
      <c r="T309" s="16" t="s">
        <v>76</v>
      </c>
      <c r="U309" s="89">
        <v>45897</v>
      </c>
      <c r="V309" s="71"/>
      <c r="W309" s="62" t="str" cm="1">
        <f t="array" ref="W309">IF(SUM(LEN(B309:V309))=0,"",IF(OR(OR(ISBLANK(F309),SUM(LEN(C309),LEN(D309))=0),AND(NOT(E309="Unknown"),ISBLANK(J309)),AND(NOT(O309="Unknown"),ISBLANK(R309))),"Missing Information", INDEX(Table15[Entire Service Line Classification], MATCH(SUMIFS(Table15[Unique ID],Table15[System-Owned Portion],E309,Table15[If Material Anything Other than "Lead" in Column E,Was Material Ever Previously Lead?],G309,Table15[Customer-Owned Portion],O309),Table15[Unique ID],0),0)))</f>
        <v>Non-lead</v>
      </c>
    </row>
    <row r="310" spans="1:23" x14ac:dyDescent="0.25">
      <c r="A310" s="2"/>
      <c r="B310" s="67" t="s">
        <v>2772</v>
      </c>
      <c r="C310" s="16" t="s">
        <v>2773</v>
      </c>
      <c r="D310" s="16"/>
      <c r="E310" s="26" t="s">
        <v>27</v>
      </c>
      <c r="F310" s="116" t="s">
        <v>18</v>
      </c>
      <c r="G310" s="117" t="s">
        <v>18</v>
      </c>
      <c r="H310" s="89"/>
      <c r="I310" s="112">
        <v>0.75</v>
      </c>
      <c r="J310" s="28" t="s">
        <v>82</v>
      </c>
      <c r="K310" s="16" t="s">
        <v>20</v>
      </c>
      <c r="L310" s="16"/>
      <c r="M310" s="89"/>
      <c r="N310" s="69"/>
      <c r="O310" s="26" t="s">
        <v>19</v>
      </c>
      <c r="P310" s="91"/>
      <c r="Q310" s="112">
        <v>0.75</v>
      </c>
      <c r="R310" s="28" t="s">
        <v>82</v>
      </c>
      <c r="S310" s="16" t="s">
        <v>20</v>
      </c>
      <c r="T310" s="16"/>
      <c r="U310" s="89"/>
      <c r="V310" s="71"/>
      <c r="W310" s="62" t="str" cm="1">
        <f t="array" ref="W310">IF(SUM(LEN(B310:V310))=0,"",IF(OR(OR(ISBLANK(F310),SUM(LEN(C310),LEN(D310))=0),AND(NOT(E310="Unknown"),ISBLANK(J310)),AND(NOT(O310="Unknown"),ISBLANK(R310))),"Missing Information", INDEX(Table15[Entire Service Line Classification], MATCH(SUMIFS(Table15[Unique ID],Table15[System-Owned Portion],E310,Table15[If Material Anything Other than "Lead" in Column E,Was Material Ever Previously Lead?],G310,Table15[Customer-Owned Portion],O310),Table15[Unique ID],0),0)))</f>
        <v>Non-lead</v>
      </c>
    </row>
    <row r="311" spans="1:23" ht="30" x14ac:dyDescent="0.25">
      <c r="A311" s="2"/>
      <c r="B311" s="67" t="s">
        <v>692</v>
      </c>
      <c r="C311" s="16" t="s">
        <v>693</v>
      </c>
      <c r="D311" s="16"/>
      <c r="E311" s="26" t="s">
        <v>27</v>
      </c>
      <c r="F311" s="116" t="s">
        <v>18</v>
      </c>
      <c r="G311" s="117" t="s">
        <v>18</v>
      </c>
      <c r="H311" s="89"/>
      <c r="I311" s="112">
        <v>0.75</v>
      </c>
      <c r="J311" s="28" t="s">
        <v>82</v>
      </c>
      <c r="K311" s="16" t="s">
        <v>20</v>
      </c>
      <c r="L311" s="16" t="s">
        <v>76</v>
      </c>
      <c r="M311" s="89">
        <v>45931</v>
      </c>
      <c r="N311" s="69"/>
      <c r="O311" s="26" t="s">
        <v>19</v>
      </c>
      <c r="P311" s="91"/>
      <c r="Q311" s="112">
        <v>0.75</v>
      </c>
      <c r="R311" s="28" t="s">
        <v>82</v>
      </c>
      <c r="S311" s="16" t="s">
        <v>20</v>
      </c>
      <c r="T311" s="16" t="s">
        <v>76</v>
      </c>
      <c r="U311" s="89">
        <v>45931</v>
      </c>
      <c r="V311" s="71"/>
      <c r="W311" s="62" t="str" cm="1">
        <f t="array" ref="W311">IF(SUM(LEN(B311:V311))=0,"",IF(OR(OR(ISBLANK(F311),SUM(LEN(C311),LEN(D311))=0),AND(NOT(E311="Unknown"),ISBLANK(J311)),AND(NOT(O311="Unknown"),ISBLANK(R311))),"Missing Information", INDEX(Table15[Entire Service Line Classification], MATCH(SUMIFS(Table15[Unique ID],Table15[System-Owned Portion],E311,Table15[If Material Anything Other than "Lead" in Column E,Was Material Ever Previously Lead?],G311,Table15[Customer-Owned Portion],O311),Table15[Unique ID],0),0)))</f>
        <v>Non-lead</v>
      </c>
    </row>
    <row r="312" spans="1:23" ht="30" x14ac:dyDescent="0.25">
      <c r="A312" s="2"/>
      <c r="B312" s="67" t="s">
        <v>694</v>
      </c>
      <c r="C312" s="16" t="s">
        <v>695</v>
      </c>
      <c r="D312" s="16"/>
      <c r="E312" s="26" t="s">
        <v>19</v>
      </c>
      <c r="F312" s="116" t="s">
        <v>18</v>
      </c>
      <c r="G312" s="28" t="s">
        <v>18</v>
      </c>
      <c r="H312" s="89">
        <v>34990</v>
      </c>
      <c r="I312" s="112">
        <v>1</v>
      </c>
      <c r="J312" s="28" t="s">
        <v>87</v>
      </c>
      <c r="K312" s="16" t="s">
        <v>18</v>
      </c>
      <c r="L312" s="16"/>
      <c r="M312" s="89"/>
      <c r="N312" s="69"/>
      <c r="O312" s="26" t="s">
        <v>36</v>
      </c>
      <c r="P312" s="91">
        <v>34990</v>
      </c>
      <c r="Q312" s="112">
        <v>1</v>
      </c>
      <c r="R312" s="28" t="s">
        <v>87</v>
      </c>
      <c r="S312" s="16" t="s">
        <v>18</v>
      </c>
      <c r="T312" s="16"/>
      <c r="U312" s="89"/>
      <c r="V312" s="71"/>
      <c r="W312" s="62" t="str" cm="1">
        <f t="array" ref="W312">IF(SUM(LEN(B312:V312))=0,"",IF(OR(OR(ISBLANK(F312),SUM(LEN(C312),LEN(D312))=0),AND(NOT(E312="Unknown"),ISBLANK(J312)),AND(NOT(O312="Unknown"),ISBLANK(R312))),"Missing Information", INDEX(Table15[Entire Service Line Classification], MATCH(SUMIFS(Table15[Unique ID],Table15[System-Owned Portion],E312,Table15[If Material Anything Other than "Lead" in Column E,Was Material Ever Previously Lead?],G312,Table15[Customer-Owned Portion],O312),Table15[Unique ID],0),0)))</f>
        <v>Non-lead</v>
      </c>
    </row>
    <row r="313" spans="1:23" ht="30" x14ac:dyDescent="0.25">
      <c r="A313" s="2"/>
      <c r="B313" s="67" t="s">
        <v>696</v>
      </c>
      <c r="C313" s="16" t="s">
        <v>697</v>
      </c>
      <c r="D313" s="16"/>
      <c r="E313" s="26" t="s">
        <v>27</v>
      </c>
      <c r="F313" s="25" t="s">
        <v>173</v>
      </c>
      <c r="G313" s="28" t="s">
        <v>173</v>
      </c>
      <c r="H313" s="118">
        <v>44791</v>
      </c>
      <c r="I313" s="112">
        <v>2</v>
      </c>
      <c r="J313" s="28" t="s">
        <v>29</v>
      </c>
      <c r="K313" s="16" t="s">
        <v>18</v>
      </c>
      <c r="L313" s="16"/>
      <c r="M313" s="89">
        <v>44791</v>
      </c>
      <c r="N313" s="69" t="s">
        <v>116</v>
      </c>
      <c r="O313" s="26" t="s">
        <v>27</v>
      </c>
      <c r="P313" s="91"/>
      <c r="Q313" s="112">
        <v>2</v>
      </c>
      <c r="R313" s="28" t="s">
        <v>82</v>
      </c>
      <c r="S313" s="16" t="s">
        <v>18</v>
      </c>
      <c r="T313" s="16"/>
      <c r="U313" s="89">
        <v>45706</v>
      </c>
      <c r="V313" s="71"/>
      <c r="W313" s="62" t="str" cm="1">
        <f t="array" ref="W313">IF(SUM(LEN(B313:V313))=0,"",IF(OR(OR(ISBLANK(F313),SUM(LEN(C313),LEN(D313))=0),AND(NOT(E313="Unknown"),ISBLANK(J313)),AND(NOT(O313="Unknown"),ISBLANK(R313))),"Missing Information", INDEX(Table15[Entire Service Line Classification], MATCH(SUMIFS(Table15[Unique ID],Table15[System-Owned Portion],E313,Table15[If Material Anything Other than "Lead" in Column E,Was Material Ever Previously Lead?],G313,Table15[Customer-Owned Portion],O313),Table15[Unique ID],0),0)))</f>
        <v>Non-lead</v>
      </c>
    </row>
    <row r="314" spans="1:23" ht="30" x14ac:dyDescent="0.25">
      <c r="A314" s="2"/>
      <c r="B314" s="67" t="s">
        <v>698</v>
      </c>
      <c r="C314" s="16" t="s">
        <v>699</v>
      </c>
      <c r="D314" s="16"/>
      <c r="E314" s="26" t="s">
        <v>27</v>
      </c>
      <c r="F314" s="116" t="s">
        <v>18</v>
      </c>
      <c r="G314" s="117" t="s">
        <v>18</v>
      </c>
      <c r="H314" s="89"/>
      <c r="I314" s="112">
        <v>0.75</v>
      </c>
      <c r="J314" s="28" t="s">
        <v>82</v>
      </c>
      <c r="K314" s="16" t="s">
        <v>20</v>
      </c>
      <c r="L314" s="16"/>
      <c r="M314" s="89">
        <v>45931</v>
      </c>
      <c r="N314" s="69"/>
      <c r="O314" s="26" t="s">
        <v>19</v>
      </c>
      <c r="P314" s="91"/>
      <c r="Q314" s="112">
        <v>0.75</v>
      </c>
      <c r="R314" s="28" t="s">
        <v>82</v>
      </c>
      <c r="S314" s="16" t="s">
        <v>18</v>
      </c>
      <c r="T314" s="16" t="s">
        <v>76</v>
      </c>
      <c r="U314" s="89">
        <v>45931</v>
      </c>
      <c r="V314" s="71"/>
      <c r="W314" s="62" t="str" cm="1">
        <f t="array" ref="W314">IF(SUM(LEN(B314:V314))=0,"",IF(OR(OR(ISBLANK(F314),SUM(LEN(C314),LEN(D314))=0),AND(NOT(E314="Unknown"),ISBLANK(J314)),AND(NOT(O314="Unknown"),ISBLANK(R314))),"Missing Information", INDEX(Table15[Entire Service Line Classification], MATCH(SUMIFS(Table15[Unique ID],Table15[System-Owned Portion],E314,Table15[If Material Anything Other than "Lead" in Column E,Was Material Ever Previously Lead?],G314,Table15[Customer-Owned Portion],O314),Table15[Unique ID],0),0)))</f>
        <v>Non-lead</v>
      </c>
    </row>
    <row r="315" spans="1:23" ht="30" x14ac:dyDescent="0.25">
      <c r="A315" s="2"/>
      <c r="B315" s="67" t="s">
        <v>700</v>
      </c>
      <c r="C315" s="16" t="s">
        <v>701</v>
      </c>
      <c r="D315" s="16"/>
      <c r="E315" s="26" t="s">
        <v>19</v>
      </c>
      <c r="F315" s="116" t="s">
        <v>18</v>
      </c>
      <c r="G315" s="28" t="s">
        <v>18</v>
      </c>
      <c r="H315" s="89">
        <v>34990</v>
      </c>
      <c r="I315" s="112">
        <v>1</v>
      </c>
      <c r="J315" s="28" t="s">
        <v>87</v>
      </c>
      <c r="K315" s="16" t="s">
        <v>18</v>
      </c>
      <c r="L315" s="16"/>
      <c r="M315" s="89"/>
      <c r="N315" s="69"/>
      <c r="O315" s="26" t="s">
        <v>36</v>
      </c>
      <c r="P315" s="91">
        <v>34990</v>
      </c>
      <c r="Q315" s="112">
        <v>1</v>
      </c>
      <c r="R315" s="28" t="s">
        <v>87</v>
      </c>
      <c r="S315" s="16" t="s">
        <v>18</v>
      </c>
      <c r="T315" s="16"/>
      <c r="U315" s="89"/>
      <c r="V315" s="71"/>
      <c r="W315" s="62" t="str" cm="1">
        <f t="array" ref="W315">IF(SUM(LEN(B315:V315))=0,"",IF(OR(OR(ISBLANK(F315),SUM(LEN(C315),LEN(D315))=0),AND(NOT(E315="Unknown"),ISBLANK(J315)),AND(NOT(O315="Unknown"),ISBLANK(R315))),"Missing Information", INDEX(Table15[Entire Service Line Classification], MATCH(SUMIFS(Table15[Unique ID],Table15[System-Owned Portion],E315,Table15[If Material Anything Other than "Lead" in Column E,Was Material Ever Previously Lead?],G315,Table15[Customer-Owned Portion],O315),Table15[Unique ID],0),0)))</f>
        <v>Non-lead</v>
      </c>
    </row>
    <row r="316" spans="1:23" ht="30" x14ac:dyDescent="0.25">
      <c r="A316" s="2"/>
      <c r="B316" s="67" t="s">
        <v>702</v>
      </c>
      <c r="C316" s="16" t="s">
        <v>703</v>
      </c>
      <c r="D316" s="16"/>
      <c r="E316" s="26" t="s">
        <v>27</v>
      </c>
      <c r="F316" s="25" t="s">
        <v>173</v>
      </c>
      <c r="G316" s="28" t="s">
        <v>173</v>
      </c>
      <c r="H316" s="89"/>
      <c r="I316" s="112">
        <v>0.75</v>
      </c>
      <c r="J316" s="28" t="s">
        <v>29</v>
      </c>
      <c r="K316" s="16" t="s">
        <v>18</v>
      </c>
      <c r="L316" s="16" t="s">
        <v>74</v>
      </c>
      <c r="M316" s="89">
        <v>37096</v>
      </c>
      <c r="N316" s="69"/>
      <c r="O316" s="26" t="s">
        <v>19</v>
      </c>
      <c r="P316" s="91"/>
      <c r="Q316" s="112">
        <v>0.75</v>
      </c>
      <c r="R316" s="28" t="s">
        <v>82</v>
      </c>
      <c r="S316" s="16" t="s">
        <v>20</v>
      </c>
      <c r="T316" s="16" t="s">
        <v>76</v>
      </c>
      <c r="U316" s="89">
        <v>45761</v>
      </c>
      <c r="V316" s="71"/>
      <c r="W316" s="62" t="str" cm="1">
        <f t="array" ref="W316">IF(SUM(LEN(B316:V316))=0,"",IF(OR(OR(ISBLANK(F316),SUM(LEN(C316),LEN(D316))=0),AND(NOT(E316="Unknown"),ISBLANK(J316)),AND(NOT(O316="Unknown"),ISBLANK(R316))),"Missing Information", INDEX(Table15[Entire Service Line Classification], MATCH(SUMIFS(Table15[Unique ID],Table15[System-Owned Portion],E316,Table15[If Material Anything Other than "Lead" in Column E,Was Material Ever Previously Lead?],G316,Table15[Customer-Owned Portion],O316),Table15[Unique ID],0),0)))</f>
        <v>Non-lead</v>
      </c>
    </row>
    <row r="317" spans="1:23" ht="30" x14ac:dyDescent="0.25">
      <c r="A317" s="2"/>
      <c r="B317" s="67" t="s">
        <v>704</v>
      </c>
      <c r="C317" s="16" t="s">
        <v>705</v>
      </c>
      <c r="D317" s="16"/>
      <c r="E317" s="26" t="s">
        <v>27</v>
      </c>
      <c r="F317" s="25" t="s">
        <v>173</v>
      </c>
      <c r="G317" s="28" t="s">
        <v>173</v>
      </c>
      <c r="H317" s="89"/>
      <c r="I317" s="112">
        <v>0.75</v>
      </c>
      <c r="J317" s="28" t="s">
        <v>29</v>
      </c>
      <c r="K317" s="16" t="s">
        <v>18</v>
      </c>
      <c r="L317" s="16" t="s">
        <v>74</v>
      </c>
      <c r="M317" s="89">
        <v>37096</v>
      </c>
      <c r="N317" s="69"/>
      <c r="O317" s="26" t="s">
        <v>19</v>
      </c>
      <c r="P317" s="91"/>
      <c r="Q317" s="112">
        <v>0.75</v>
      </c>
      <c r="R317" s="28" t="s">
        <v>82</v>
      </c>
      <c r="S317" s="16" t="s">
        <v>20</v>
      </c>
      <c r="T317" s="16" t="s">
        <v>76</v>
      </c>
      <c r="U317" s="89">
        <v>45761</v>
      </c>
      <c r="V317" s="71"/>
      <c r="W317" s="62" t="str" cm="1">
        <f t="array" ref="W317">IF(SUM(LEN(B317:V317))=0,"",IF(OR(OR(ISBLANK(F317),SUM(LEN(C317),LEN(D317))=0),AND(NOT(E317="Unknown"),ISBLANK(J317)),AND(NOT(O317="Unknown"),ISBLANK(R317))),"Missing Information", INDEX(Table15[Entire Service Line Classification], MATCH(SUMIFS(Table15[Unique ID],Table15[System-Owned Portion],E317,Table15[If Material Anything Other than "Lead" in Column E,Was Material Ever Previously Lead?],G317,Table15[Customer-Owned Portion],O317),Table15[Unique ID],0),0)))</f>
        <v>Non-lead</v>
      </c>
    </row>
    <row r="318" spans="1:23" ht="30" x14ac:dyDescent="0.25">
      <c r="A318" s="2"/>
      <c r="B318" s="67" t="s">
        <v>706</v>
      </c>
      <c r="C318" s="16" t="s">
        <v>707</v>
      </c>
      <c r="D318" s="16"/>
      <c r="E318" s="26" t="s">
        <v>27</v>
      </c>
      <c r="F318" s="25" t="s">
        <v>173</v>
      </c>
      <c r="G318" s="28" t="s">
        <v>173</v>
      </c>
      <c r="H318" s="89"/>
      <c r="I318" s="112">
        <v>0.75</v>
      </c>
      <c r="J318" s="28" t="s">
        <v>29</v>
      </c>
      <c r="K318" s="16" t="s">
        <v>18</v>
      </c>
      <c r="L318" s="16" t="s">
        <v>74</v>
      </c>
      <c r="M318" s="89">
        <v>39279</v>
      </c>
      <c r="N318" s="69"/>
      <c r="O318" s="26" t="s">
        <v>19</v>
      </c>
      <c r="P318" s="91"/>
      <c r="Q318" s="112">
        <v>0.75</v>
      </c>
      <c r="R318" s="28" t="s">
        <v>82</v>
      </c>
      <c r="S318" s="16" t="s">
        <v>20</v>
      </c>
      <c r="T318" s="16" t="s">
        <v>76</v>
      </c>
      <c r="U318" s="89">
        <v>45761</v>
      </c>
      <c r="V318" s="71"/>
      <c r="W318" s="62" t="str" cm="1">
        <f t="array" ref="W318">IF(SUM(LEN(B318:V318))=0,"",IF(OR(OR(ISBLANK(F318),SUM(LEN(C318),LEN(D318))=0),AND(NOT(E318="Unknown"),ISBLANK(J318)),AND(NOT(O318="Unknown"),ISBLANK(R318))),"Missing Information", INDEX(Table15[Entire Service Line Classification], MATCH(SUMIFS(Table15[Unique ID],Table15[System-Owned Portion],E318,Table15[If Material Anything Other than "Lead" in Column E,Was Material Ever Previously Lead?],G318,Table15[Customer-Owned Portion],O318),Table15[Unique ID],0),0)))</f>
        <v>Non-lead</v>
      </c>
    </row>
    <row r="319" spans="1:23" ht="30" x14ac:dyDescent="0.25">
      <c r="A319" s="2"/>
      <c r="B319" s="67" t="s">
        <v>710</v>
      </c>
      <c r="C319" s="16" t="s">
        <v>711</v>
      </c>
      <c r="D319" s="16"/>
      <c r="E319" s="26" t="s">
        <v>19</v>
      </c>
      <c r="F319" s="116" t="s">
        <v>18</v>
      </c>
      <c r="G319" s="28" t="s">
        <v>18</v>
      </c>
      <c r="H319" s="89">
        <v>34990</v>
      </c>
      <c r="I319" s="112">
        <v>1</v>
      </c>
      <c r="J319" s="28" t="s">
        <v>87</v>
      </c>
      <c r="K319" s="16" t="s">
        <v>18</v>
      </c>
      <c r="L319" s="16"/>
      <c r="M319" s="89"/>
      <c r="N319" s="69"/>
      <c r="O319" s="26" t="s">
        <v>36</v>
      </c>
      <c r="P319" s="91">
        <v>34990</v>
      </c>
      <c r="Q319" s="112">
        <v>1</v>
      </c>
      <c r="R319" s="28" t="s">
        <v>87</v>
      </c>
      <c r="S319" s="16" t="s">
        <v>18</v>
      </c>
      <c r="T319" s="16"/>
      <c r="U319" s="89"/>
      <c r="V319" s="71"/>
      <c r="W319" s="62" t="str" cm="1">
        <f t="array" ref="W319">IF(SUM(LEN(B319:V319))=0,"",IF(OR(OR(ISBLANK(F319),SUM(LEN(C319),LEN(D319))=0),AND(NOT(E319="Unknown"),ISBLANK(J319)),AND(NOT(O319="Unknown"),ISBLANK(R319))),"Missing Information", INDEX(Table15[Entire Service Line Classification], MATCH(SUMIFS(Table15[Unique ID],Table15[System-Owned Portion],E319,Table15[If Material Anything Other than "Lead" in Column E,Was Material Ever Previously Lead?],G319,Table15[Customer-Owned Portion],O319),Table15[Unique ID],0),0)))</f>
        <v>Non-lead</v>
      </c>
    </row>
    <row r="320" spans="1:23" ht="30" x14ac:dyDescent="0.25">
      <c r="A320" s="2"/>
      <c r="B320" s="67" t="s">
        <v>708</v>
      </c>
      <c r="C320" s="16" t="s">
        <v>709</v>
      </c>
      <c r="D320" s="16"/>
      <c r="E320" s="26" t="s">
        <v>27</v>
      </c>
      <c r="F320" s="116" t="s">
        <v>18</v>
      </c>
      <c r="G320" s="117" t="s">
        <v>18</v>
      </c>
      <c r="H320" s="89"/>
      <c r="I320" s="112">
        <v>0.75</v>
      </c>
      <c r="J320" s="28" t="s">
        <v>82</v>
      </c>
      <c r="K320" s="16" t="s">
        <v>20</v>
      </c>
      <c r="L320" s="16" t="s">
        <v>76</v>
      </c>
      <c r="M320" s="89">
        <v>45896</v>
      </c>
      <c r="N320" s="69"/>
      <c r="O320" s="26" t="s">
        <v>19</v>
      </c>
      <c r="P320" s="91"/>
      <c r="Q320" s="112">
        <v>0.75</v>
      </c>
      <c r="R320" s="28" t="s">
        <v>82</v>
      </c>
      <c r="S320" s="16" t="s">
        <v>20</v>
      </c>
      <c r="T320" s="16" t="s">
        <v>76</v>
      </c>
      <c r="U320" s="89">
        <v>45896</v>
      </c>
      <c r="V320" s="71"/>
      <c r="W320" s="62" t="str" cm="1">
        <f t="array" ref="W320">IF(SUM(LEN(B320:V320))=0,"",IF(OR(OR(ISBLANK(F320),SUM(LEN(C320),LEN(D320))=0),AND(NOT(E320="Unknown"),ISBLANK(J320)),AND(NOT(O320="Unknown"),ISBLANK(R320))),"Missing Information", INDEX(Table15[Entire Service Line Classification], MATCH(SUMIFS(Table15[Unique ID],Table15[System-Owned Portion],E320,Table15[If Material Anything Other than "Lead" in Column E,Was Material Ever Previously Lead?],G320,Table15[Customer-Owned Portion],O320),Table15[Unique ID],0),0)))</f>
        <v>Non-lead</v>
      </c>
    </row>
    <row r="321" spans="1:23" ht="30" x14ac:dyDescent="0.25">
      <c r="A321" s="2"/>
      <c r="B321" s="67" t="s">
        <v>712</v>
      </c>
      <c r="C321" s="16" t="s">
        <v>713</v>
      </c>
      <c r="D321" s="16"/>
      <c r="E321" s="26" t="s">
        <v>27</v>
      </c>
      <c r="F321" s="116" t="s">
        <v>18</v>
      </c>
      <c r="G321" s="117" t="s">
        <v>18</v>
      </c>
      <c r="H321" s="89"/>
      <c r="I321" s="112">
        <v>0.75</v>
      </c>
      <c r="J321" s="28" t="s">
        <v>82</v>
      </c>
      <c r="K321" s="16" t="s">
        <v>20</v>
      </c>
      <c r="L321" s="16" t="s">
        <v>76</v>
      </c>
      <c r="M321" s="89">
        <v>45897</v>
      </c>
      <c r="N321" s="69"/>
      <c r="O321" s="26" t="s">
        <v>26</v>
      </c>
      <c r="P321" s="91">
        <v>45897</v>
      </c>
      <c r="Q321" s="112">
        <v>0.75</v>
      </c>
      <c r="R321" s="28" t="s">
        <v>82</v>
      </c>
      <c r="S321" s="16" t="s">
        <v>20</v>
      </c>
      <c r="T321" s="16" t="s">
        <v>76</v>
      </c>
      <c r="U321" s="89">
        <v>45897</v>
      </c>
      <c r="V321" s="71"/>
      <c r="W321" s="62" t="str" cm="1">
        <f t="array" ref="W321">IF(SUM(LEN(B321:V321))=0,"",IF(OR(OR(ISBLANK(F321),SUM(LEN(C321),LEN(D321))=0),AND(NOT(E321="Unknown"),ISBLANK(J321)),AND(NOT(O321="Unknown"),ISBLANK(R321))),"Missing Information", INDEX(Table15[Entire Service Line Classification], MATCH(SUMIFS(Table15[Unique ID],Table15[System-Owned Portion],E321,Table15[If Material Anything Other than "Lead" in Column E,Was Material Ever Previously Lead?],G321,Table15[Customer-Owned Portion],O321),Table15[Unique ID],0),0)))</f>
        <v>Non-lead</v>
      </c>
    </row>
    <row r="322" spans="1:23" ht="30" x14ac:dyDescent="0.25">
      <c r="A322" s="2"/>
      <c r="B322" s="67" t="s">
        <v>716</v>
      </c>
      <c r="C322" s="16" t="s">
        <v>717</v>
      </c>
      <c r="D322" s="16"/>
      <c r="E322" s="26" t="s">
        <v>19</v>
      </c>
      <c r="F322" s="116" t="s">
        <v>18</v>
      </c>
      <c r="G322" s="28" t="s">
        <v>18</v>
      </c>
      <c r="H322" s="89">
        <v>34990</v>
      </c>
      <c r="I322" s="112">
        <v>1</v>
      </c>
      <c r="J322" s="28" t="s">
        <v>87</v>
      </c>
      <c r="K322" s="16" t="s">
        <v>18</v>
      </c>
      <c r="L322" s="16"/>
      <c r="M322" s="89"/>
      <c r="N322" s="69"/>
      <c r="O322" s="26" t="s">
        <v>36</v>
      </c>
      <c r="P322" s="91">
        <v>34990</v>
      </c>
      <c r="Q322" s="112">
        <v>1</v>
      </c>
      <c r="R322" s="28" t="s">
        <v>87</v>
      </c>
      <c r="S322" s="16" t="s">
        <v>18</v>
      </c>
      <c r="T322" s="16"/>
      <c r="U322" s="89"/>
      <c r="V322" s="71"/>
      <c r="W322" s="62" t="str" cm="1">
        <f t="array" ref="W322">IF(SUM(LEN(B322:V322))=0,"",IF(OR(OR(ISBLANK(F322),SUM(LEN(C322),LEN(D322))=0),AND(NOT(E322="Unknown"),ISBLANK(J322)),AND(NOT(O322="Unknown"),ISBLANK(R322))),"Missing Information", INDEX(Table15[Entire Service Line Classification], MATCH(SUMIFS(Table15[Unique ID],Table15[System-Owned Portion],E322,Table15[If Material Anything Other than "Lead" in Column E,Was Material Ever Previously Lead?],G322,Table15[Customer-Owned Portion],O322),Table15[Unique ID],0),0)))</f>
        <v>Non-lead</v>
      </c>
    </row>
    <row r="323" spans="1:23" ht="30" x14ac:dyDescent="0.25">
      <c r="A323" s="2"/>
      <c r="B323" s="67" t="s">
        <v>714</v>
      </c>
      <c r="C323" s="16" t="s">
        <v>715</v>
      </c>
      <c r="D323" s="16"/>
      <c r="E323" s="26" t="s">
        <v>27</v>
      </c>
      <c r="F323" s="116" t="s">
        <v>18</v>
      </c>
      <c r="G323" s="117" t="s">
        <v>18</v>
      </c>
      <c r="H323" s="89"/>
      <c r="I323" s="112">
        <v>0.75</v>
      </c>
      <c r="J323" s="28" t="s">
        <v>82</v>
      </c>
      <c r="K323" s="16" t="s">
        <v>20</v>
      </c>
      <c r="L323" s="16" t="s">
        <v>76</v>
      </c>
      <c r="M323" s="89">
        <v>45896</v>
      </c>
      <c r="N323" s="69"/>
      <c r="O323" s="26" t="s">
        <v>19</v>
      </c>
      <c r="P323" s="91">
        <v>301539</v>
      </c>
      <c r="Q323" s="112">
        <v>0.75</v>
      </c>
      <c r="R323" s="28" t="s">
        <v>82</v>
      </c>
      <c r="S323" s="16" t="s">
        <v>20</v>
      </c>
      <c r="T323" s="16" t="s">
        <v>76</v>
      </c>
      <c r="U323" s="89">
        <v>45896</v>
      </c>
      <c r="V323" s="71"/>
      <c r="W323" s="62" t="str" cm="1">
        <f t="array" ref="W323">IF(SUM(LEN(B323:V323))=0,"",IF(OR(OR(ISBLANK(F323),SUM(LEN(C323),LEN(D323))=0),AND(NOT(E323="Unknown"),ISBLANK(J323)),AND(NOT(O323="Unknown"),ISBLANK(R323))),"Missing Information", INDEX(Table15[Entire Service Line Classification], MATCH(SUMIFS(Table15[Unique ID],Table15[System-Owned Portion],E323,Table15[If Material Anything Other than "Lead" in Column E,Was Material Ever Previously Lead?],G323,Table15[Customer-Owned Portion],O323),Table15[Unique ID],0),0)))</f>
        <v>Non-lead</v>
      </c>
    </row>
    <row r="324" spans="1:23" ht="30" x14ac:dyDescent="0.25">
      <c r="A324" s="2"/>
      <c r="B324" s="67" t="s">
        <v>718</v>
      </c>
      <c r="C324" s="16" t="s">
        <v>719</v>
      </c>
      <c r="D324" s="16"/>
      <c r="E324" s="26" t="s">
        <v>27</v>
      </c>
      <c r="F324" s="25" t="s">
        <v>173</v>
      </c>
      <c r="G324" s="28" t="s">
        <v>173</v>
      </c>
      <c r="H324" s="89"/>
      <c r="I324" s="112">
        <v>0.75</v>
      </c>
      <c r="J324" s="28" t="s">
        <v>29</v>
      </c>
      <c r="K324" s="16" t="s">
        <v>18</v>
      </c>
      <c r="L324" s="16" t="s">
        <v>74</v>
      </c>
      <c r="M324" s="89">
        <v>37096</v>
      </c>
      <c r="N324" s="69"/>
      <c r="O324" s="26" t="s">
        <v>19</v>
      </c>
      <c r="P324" s="91"/>
      <c r="Q324" s="112">
        <v>0.75</v>
      </c>
      <c r="R324" s="28" t="s">
        <v>82</v>
      </c>
      <c r="S324" s="16" t="s">
        <v>20</v>
      </c>
      <c r="T324" s="16" t="s">
        <v>76</v>
      </c>
      <c r="U324" s="89">
        <v>45796</v>
      </c>
      <c r="V324" s="71"/>
      <c r="W324" s="62" t="str" cm="1">
        <f t="array" ref="W324">IF(SUM(LEN(B324:V324))=0,"",IF(OR(OR(ISBLANK(F324),SUM(LEN(C324),LEN(D324))=0),AND(NOT(E324="Unknown"),ISBLANK(J324)),AND(NOT(O324="Unknown"),ISBLANK(R324))),"Missing Information", INDEX(Table15[Entire Service Line Classification], MATCH(SUMIFS(Table15[Unique ID],Table15[System-Owned Portion],E324,Table15[If Material Anything Other than "Lead" in Column E,Was Material Ever Previously Lead?],G324,Table15[Customer-Owned Portion],O324),Table15[Unique ID],0),0)))</f>
        <v>Non-lead</v>
      </c>
    </row>
    <row r="325" spans="1:23" ht="30" x14ac:dyDescent="0.25">
      <c r="A325" s="2"/>
      <c r="B325" s="67" t="s">
        <v>720</v>
      </c>
      <c r="C325" s="16" t="s">
        <v>721</v>
      </c>
      <c r="D325" s="16"/>
      <c r="E325" s="26" t="s">
        <v>19</v>
      </c>
      <c r="F325" s="116" t="s">
        <v>18</v>
      </c>
      <c r="G325" s="117" t="s">
        <v>18</v>
      </c>
      <c r="H325" s="89"/>
      <c r="I325" s="112">
        <v>0.75</v>
      </c>
      <c r="J325" s="28" t="s">
        <v>82</v>
      </c>
      <c r="K325" s="16" t="s">
        <v>20</v>
      </c>
      <c r="L325" s="16" t="s">
        <v>76</v>
      </c>
      <c r="M325" s="89">
        <v>45898</v>
      </c>
      <c r="N325" s="69"/>
      <c r="O325" s="26" t="s">
        <v>19</v>
      </c>
      <c r="P325" s="91"/>
      <c r="Q325" s="112">
        <v>0.75</v>
      </c>
      <c r="R325" s="28" t="s">
        <v>82</v>
      </c>
      <c r="S325" s="16" t="s">
        <v>20</v>
      </c>
      <c r="T325" s="16" t="s">
        <v>76</v>
      </c>
      <c r="U325" s="89">
        <v>45898</v>
      </c>
      <c r="V325" s="71"/>
      <c r="W325" s="62" t="str" cm="1">
        <f t="array" ref="W325">IF(SUM(LEN(B325:V325))=0,"",IF(OR(OR(ISBLANK(F325),SUM(LEN(C325),LEN(D325))=0),AND(NOT(E325="Unknown"),ISBLANK(J325)),AND(NOT(O325="Unknown"),ISBLANK(R325))),"Missing Information", INDEX(Table15[Entire Service Line Classification], MATCH(SUMIFS(Table15[Unique ID],Table15[System-Owned Portion],E325,Table15[If Material Anything Other than "Lead" in Column E,Was Material Ever Previously Lead?],G325,Table15[Customer-Owned Portion],O325),Table15[Unique ID],0),0)))</f>
        <v>Non-lead</v>
      </c>
    </row>
    <row r="326" spans="1:23" ht="30" x14ac:dyDescent="0.25">
      <c r="A326" s="2"/>
      <c r="B326" s="67" t="s">
        <v>722</v>
      </c>
      <c r="C326" s="16" t="s">
        <v>723</v>
      </c>
      <c r="D326" s="16"/>
      <c r="E326" s="26" t="s">
        <v>27</v>
      </c>
      <c r="F326" s="116" t="s">
        <v>18</v>
      </c>
      <c r="G326" s="117" t="s">
        <v>18</v>
      </c>
      <c r="H326" s="89"/>
      <c r="I326" s="112">
        <v>0.75</v>
      </c>
      <c r="J326" s="28" t="s">
        <v>82</v>
      </c>
      <c r="K326" s="16" t="s">
        <v>20</v>
      </c>
      <c r="L326" s="16" t="s">
        <v>76</v>
      </c>
      <c r="M326" s="89">
        <v>45931</v>
      </c>
      <c r="N326" s="69"/>
      <c r="O326" s="26" t="s">
        <v>26</v>
      </c>
      <c r="P326" s="91"/>
      <c r="Q326" s="112">
        <v>0.75</v>
      </c>
      <c r="R326" s="28" t="s">
        <v>82</v>
      </c>
      <c r="S326" s="16" t="s">
        <v>20</v>
      </c>
      <c r="T326" s="16" t="s">
        <v>76</v>
      </c>
      <c r="U326" s="89">
        <v>45931</v>
      </c>
      <c r="V326" s="71"/>
      <c r="W326" s="62" t="str" cm="1">
        <f t="array" ref="W326">IF(SUM(LEN(B326:V326))=0,"",IF(OR(OR(ISBLANK(F326),SUM(LEN(C326),LEN(D326))=0),AND(NOT(E326="Unknown"),ISBLANK(J326)),AND(NOT(O326="Unknown"),ISBLANK(R326))),"Missing Information", INDEX(Table15[Entire Service Line Classification], MATCH(SUMIFS(Table15[Unique ID],Table15[System-Owned Portion],E326,Table15[If Material Anything Other than "Lead" in Column E,Was Material Ever Previously Lead?],G326,Table15[Customer-Owned Portion],O326),Table15[Unique ID],0),0)))</f>
        <v>Non-lead</v>
      </c>
    </row>
    <row r="327" spans="1:23" ht="30" x14ac:dyDescent="0.25">
      <c r="A327" s="2"/>
      <c r="B327" s="67" t="s">
        <v>724</v>
      </c>
      <c r="C327" s="16" t="s">
        <v>725</v>
      </c>
      <c r="D327" s="16"/>
      <c r="E327" s="26" t="s">
        <v>19</v>
      </c>
      <c r="F327" s="25" t="s">
        <v>173</v>
      </c>
      <c r="G327" s="28" t="s">
        <v>173</v>
      </c>
      <c r="H327" s="89"/>
      <c r="I327" s="112">
        <v>0.75</v>
      </c>
      <c r="J327" s="28" t="s">
        <v>29</v>
      </c>
      <c r="K327" s="16" t="s">
        <v>18</v>
      </c>
      <c r="L327" s="16" t="s">
        <v>74</v>
      </c>
      <c r="M327" s="89">
        <v>42529</v>
      </c>
      <c r="N327" s="69" t="s">
        <v>726</v>
      </c>
      <c r="O327" s="26" t="s">
        <v>19</v>
      </c>
      <c r="P327" s="91"/>
      <c r="Q327" s="112">
        <v>0.75</v>
      </c>
      <c r="R327" s="28" t="s">
        <v>82</v>
      </c>
      <c r="S327" s="16" t="s">
        <v>20</v>
      </c>
      <c r="T327" s="16" t="s">
        <v>76</v>
      </c>
      <c r="U327" s="89">
        <v>45933</v>
      </c>
      <c r="V327" s="71"/>
      <c r="W327" s="62" t="str" cm="1">
        <f t="array" ref="W327">IF(SUM(LEN(B327:V327))=0,"",IF(OR(OR(ISBLANK(F327),SUM(LEN(C327),LEN(D327))=0),AND(NOT(E327="Unknown"),ISBLANK(J327)),AND(NOT(O327="Unknown"),ISBLANK(R327))),"Missing Information", INDEX(Table15[Entire Service Line Classification], MATCH(SUMIFS(Table15[Unique ID],Table15[System-Owned Portion],E327,Table15[If Material Anything Other than "Lead" in Column E,Was Material Ever Previously Lead?],G327,Table15[Customer-Owned Portion],O327),Table15[Unique ID],0),0)))</f>
        <v>Non-lead</v>
      </c>
    </row>
    <row r="328" spans="1:23" ht="30" x14ac:dyDescent="0.25">
      <c r="A328" s="2"/>
      <c r="B328" s="67" t="s">
        <v>727</v>
      </c>
      <c r="C328" s="16" t="s">
        <v>728</v>
      </c>
      <c r="D328" s="16"/>
      <c r="E328" s="26" t="s">
        <v>19</v>
      </c>
      <c r="F328" s="116" t="s">
        <v>18</v>
      </c>
      <c r="G328" s="28" t="s">
        <v>18</v>
      </c>
      <c r="H328" s="89">
        <v>34990</v>
      </c>
      <c r="I328" s="112">
        <v>1</v>
      </c>
      <c r="J328" s="28" t="s">
        <v>87</v>
      </c>
      <c r="K328" s="16" t="s">
        <v>18</v>
      </c>
      <c r="L328" s="16"/>
      <c r="M328" s="89"/>
      <c r="N328" s="69"/>
      <c r="O328" s="26" t="s">
        <v>36</v>
      </c>
      <c r="P328" s="91">
        <v>34990</v>
      </c>
      <c r="Q328" s="112">
        <v>1</v>
      </c>
      <c r="R328" s="28" t="s">
        <v>87</v>
      </c>
      <c r="S328" s="16" t="s">
        <v>18</v>
      </c>
      <c r="T328" s="16"/>
      <c r="U328" s="89"/>
      <c r="V328" s="71"/>
      <c r="W328" s="62" t="str" cm="1">
        <f t="array" ref="W328">IF(SUM(LEN(B328:V328))=0,"",IF(OR(OR(ISBLANK(F328),SUM(LEN(C328),LEN(D328))=0),AND(NOT(E328="Unknown"),ISBLANK(J328)),AND(NOT(O328="Unknown"),ISBLANK(R328))),"Missing Information", INDEX(Table15[Entire Service Line Classification], MATCH(SUMIFS(Table15[Unique ID],Table15[System-Owned Portion],E328,Table15[If Material Anything Other than "Lead" in Column E,Was Material Ever Previously Lead?],G328,Table15[Customer-Owned Portion],O328),Table15[Unique ID],0),0)))</f>
        <v>Non-lead</v>
      </c>
    </row>
    <row r="329" spans="1:23" ht="30" x14ac:dyDescent="0.25">
      <c r="A329" s="2"/>
      <c r="B329" s="67" t="s">
        <v>729</v>
      </c>
      <c r="C329" s="16" t="s">
        <v>730</v>
      </c>
      <c r="D329" s="16"/>
      <c r="E329" s="26" t="s">
        <v>36</v>
      </c>
      <c r="F329" s="116" t="s">
        <v>18</v>
      </c>
      <c r="G329" s="28" t="s">
        <v>18</v>
      </c>
      <c r="H329" s="89">
        <v>34771</v>
      </c>
      <c r="I329" s="112">
        <v>2</v>
      </c>
      <c r="J329" s="28" t="s">
        <v>87</v>
      </c>
      <c r="K329" s="16" t="s">
        <v>18</v>
      </c>
      <c r="L329" s="16"/>
      <c r="M329" s="89"/>
      <c r="N329" s="69"/>
      <c r="O329" s="26" t="s">
        <v>36</v>
      </c>
      <c r="P329" s="91">
        <v>34771</v>
      </c>
      <c r="Q329" s="112">
        <v>2</v>
      </c>
      <c r="R329" s="28" t="s">
        <v>87</v>
      </c>
      <c r="S329" s="16" t="s">
        <v>18</v>
      </c>
      <c r="T329" s="16"/>
      <c r="U329" s="89"/>
      <c r="V329" s="71"/>
      <c r="W329" s="62" t="str" cm="1">
        <f t="array" ref="W329">IF(SUM(LEN(B329:V329))=0,"",IF(OR(OR(ISBLANK(F329),SUM(LEN(C329),LEN(D329))=0),AND(NOT(E329="Unknown"),ISBLANK(J329)),AND(NOT(O329="Unknown"),ISBLANK(R329))),"Missing Information", INDEX(Table15[Entire Service Line Classification], MATCH(SUMIFS(Table15[Unique ID],Table15[System-Owned Portion],E329,Table15[If Material Anything Other than "Lead" in Column E,Was Material Ever Previously Lead?],G329,Table15[Customer-Owned Portion],O329),Table15[Unique ID],0),0)))</f>
        <v>Non-lead</v>
      </c>
    </row>
    <row r="330" spans="1:23" ht="30" x14ac:dyDescent="0.25">
      <c r="A330" s="2"/>
      <c r="B330" s="67" t="s">
        <v>731</v>
      </c>
      <c r="C330" s="16" t="s">
        <v>732</v>
      </c>
      <c r="D330" s="16"/>
      <c r="E330" s="26" t="s">
        <v>27</v>
      </c>
      <c r="F330" s="25" t="s">
        <v>173</v>
      </c>
      <c r="G330" s="28" t="s">
        <v>173</v>
      </c>
      <c r="H330" s="89"/>
      <c r="I330" s="112">
        <v>0.75</v>
      </c>
      <c r="J330" s="28" t="s">
        <v>29</v>
      </c>
      <c r="K330" s="16" t="s">
        <v>18</v>
      </c>
      <c r="L330" s="16" t="s">
        <v>74</v>
      </c>
      <c r="M330" s="89">
        <v>40976</v>
      </c>
      <c r="N330" s="69"/>
      <c r="O330" s="26" t="s">
        <v>19</v>
      </c>
      <c r="P330" s="91"/>
      <c r="Q330" s="112">
        <v>0.75</v>
      </c>
      <c r="R330" s="28" t="s">
        <v>82</v>
      </c>
      <c r="S330" s="16" t="s">
        <v>20</v>
      </c>
      <c r="T330" s="16" t="s">
        <v>76</v>
      </c>
      <c r="U330" s="89">
        <v>45796</v>
      </c>
      <c r="V330" s="71"/>
      <c r="W330" s="62" t="str" cm="1">
        <f t="array" ref="W330">IF(SUM(LEN(B330:V330))=0,"",IF(OR(OR(ISBLANK(F330),SUM(LEN(C330),LEN(D330))=0),AND(NOT(E330="Unknown"),ISBLANK(J330)),AND(NOT(O330="Unknown"),ISBLANK(R330))),"Missing Information", INDEX(Table15[Entire Service Line Classification], MATCH(SUMIFS(Table15[Unique ID],Table15[System-Owned Portion],E330,Table15[If Material Anything Other than "Lead" in Column E,Was Material Ever Previously Lead?],G330,Table15[Customer-Owned Portion],O330),Table15[Unique ID],0),0)))</f>
        <v>Non-lead</v>
      </c>
    </row>
    <row r="331" spans="1:23" ht="45" x14ac:dyDescent="0.25">
      <c r="A331" s="2"/>
      <c r="B331" s="67" t="s">
        <v>733</v>
      </c>
      <c r="C331" s="16" t="s">
        <v>734</v>
      </c>
      <c r="D331" s="16"/>
      <c r="E331" s="26" t="s">
        <v>27</v>
      </c>
      <c r="F331" s="25" t="s">
        <v>173</v>
      </c>
      <c r="G331" s="28" t="s">
        <v>173</v>
      </c>
      <c r="H331" s="89"/>
      <c r="I331" s="112">
        <v>1</v>
      </c>
      <c r="J331" s="28" t="s">
        <v>29</v>
      </c>
      <c r="K331" s="16" t="s">
        <v>18</v>
      </c>
      <c r="L331" s="16" t="s">
        <v>74</v>
      </c>
      <c r="M331" s="89">
        <v>45237</v>
      </c>
      <c r="N331" s="69" t="s">
        <v>735</v>
      </c>
      <c r="O331" s="26" t="s">
        <v>19</v>
      </c>
      <c r="P331" s="91"/>
      <c r="Q331" s="112">
        <v>1</v>
      </c>
      <c r="R331" s="28" t="s">
        <v>82</v>
      </c>
      <c r="S331" s="16" t="s">
        <v>20</v>
      </c>
      <c r="T331" s="16" t="s">
        <v>76</v>
      </c>
      <c r="U331" s="89">
        <v>45796</v>
      </c>
      <c r="V331" s="71"/>
      <c r="W331" s="62" t="str" cm="1">
        <f t="array" ref="W331">IF(SUM(LEN(B331:V331))=0,"",IF(OR(OR(ISBLANK(F331),SUM(LEN(C331),LEN(D331))=0),AND(NOT(E331="Unknown"),ISBLANK(J331)),AND(NOT(O331="Unknown"),ISBLANK(R331))),"Missing Information", INDEX(Table15[Entire Service Line Classification], MATCH(SUMIFS(Table15[Unique ID],Table15[System-Owned Portion],E331,Table15[If Material Anything Other than "Lead" in Column E,Was Material Ever Previously Lead?],G331,Table15[Customer-Owned Portion],O331),Table15[Unique ID],0),0)))</f>
        <v>Non-lead</v>
      </c>
    </row>
    <row r="332" spans="1:23" ht="30" x14ac:dyDescent="0.25">
      <c r="A332" s="2"/>
      <c r="B332" s="67" t="s">
        <v>736</v>
      </c>
      <c r="C332" s="16" t="s">
        <v>737</v>
      </c>
      <c r="D332" s="16"/>
      <c r="E332" s="26" t="s">
        <v>27</v>
      </c>
      <c r="F332" s="116" t="s">
        <v>18</v>
      </c>
      <c r="G332" s="117" t="s">
        <v>18</v>
      </c>
      <c r="H332" s="89"/>
      <c r="I332" s="112">
        <v>0.75</v>
      </c>
      <c r="J332" s="28" t="s">
        <v>82</v>
      </c>
      <c r="K332" s="16" t="s">
        <v>20</v>
      </c>
      <c r="L332" s="16" t="s">
        <v>76</v>
      </c>
      <c r="M332" s="89">
        <v>45896</v>
      </c>
      <c r="N332" s="69"/>
      <c r="O332" s="26" t="s">
        <v>19</v>
      </c>
      <c r="P332" s="91"/>
      <c r="Q332" s="112">
        <v>0.75</v>
      </c>
      <c r="R332" s="28" t="s">
        <v>82</v>
      </c>
      <c r="S332" s="16" t="s">
        <v>20</v>
      </c>
      <c r="T332" s="16" t="s">
        <v>76</v>
      </c>
      <c r="U332" s="89">
        <v>45896</v>
      </c>
      <c r="V332" s="71"/>
      <c r="W332" s="62" t="str" cm="1">
        <f t="array" ref="W332">IF(SUM(LEN(B332:V332))=0,"",IF(OR(OR(ISBLANK(F332),SUM(LEN(C332),LEN(D332))=0),AND(NOT(E332="Unknown"),ISBLANK(J332)),AND(NOT(O332="Unknown"),ISBLANK(R332))),"Missing Information", INDEX(Table15[Entire Service Line Classification], MATCH(SUMIFS(Table15[Unique ID],Table15[System-Owned Portion],E332,Table15[If Material Anything Other than "Lead" in Column E,Was Material Ever Previously Lead?],G332,Table15[Customer-Owned Portion],O332),Table15[Unique ID],0),0)))</f>
        <v>Non-lead</v>
      </c>
    </row>
    <row r="333" spans="1:23" ht="30" x14ac:dyDescent="0.25">
      <c r="A333" s="2"/>
      <c r="B333" s="67" t="s">
        <v>738</v>
      </c>
      <c r="C333" s="16" t="s">
        <v>739</v>
      </c>
      <c r="D333" s="16"/>
      <c r="E333" s="26" t="s">
        <v>27</v>
      </c>
      <c r="F333" s="116" t="s">
        <v>18</v>
      </c>
      <c r="G333" s="117" t="s">
        <v>18</v>
      </c>
      <c r="H333" s="89"/>
      <c r="I333" s="112">
        <v>0.75</v>
      </c>
      <c r="J333" s="28" t="s">
        <v>82</v>
      </c>
      <c r="K333" s="16" t="s">
        <v>20</v>
      </c>
      <c r="L333" s="16" t="s">
        <v>76</v>
      </c>
      <c r="M333" s="89">
        <v>45629</v>
      </c>
      <c r="N333" s="69"/>
      <c r="O333" s="26" t="s">
        <v>19</v>
      </c>
      <c r="P333" s="91"/>
      <c r="Q333" s="112">
        <v>0.75</v>
      </c>
      <c r="R333" s="28" t="s">
        <v>82</v>
      </c>
      <c r="S333" s="16" t="s">
        <v>20</v>
      </c>
      <c r="T333" s="16" t="s">
        <v>76</v>
      </c>
      <c r="U333" s="89">
        <v>45629</v>
      </c>
      <c r="V333" s="71"/>
      <c r="W333" s="62" t="str" cm="1">
        <f t="array" ref="W333">IF(SUM(LEN(B333:V333))=0,"",IF(OR(OR(ISBLANK(F333),SUM(LEN(C333),LEN(D333))=0),AND(NOT(E333="Unknown"),ISBLANK(J333)),AND(NOT(O333="Unknown"),ISBLANK(R333))),"Missing Information", INDEX(Table15[Entire Service Line Classification], MATCH(SUMIFS(Table15[Unique ID],Table15[System-Owned Portion],E333,Table15[If Material Anything Other than "Lead" in Column E,Was Material Ever Previously Lead?],G333,Table15[Customer-Owned Portion],O333),Table15[Unique ID],0),0)))</f>
        <v>Non-lead</v>
      </c>
    </row>
    <row r="334" spans="1:23" ht="30" x14ac:dyDescent="0.25">
      <c r="A334" s="2"/>
      <c r="B334" s="67" t="s">
        <v>740</v>
      </c>
      <c r="C334" s="16" t="s">
        <v>741</v>
      </c>
      <c r="D334" s="16"/>
      <c r="E334" s="26" t="s">
        <v>19</v>
      </c>
      <c r="F334" s="116" t="s">
        <v>18</v>
      </c>
      <c r="G334" s="117" t="s">
        <v>18</v>
      </c>
      <c r="H334" s="89"/>
      <c r="I334" s="112">
        <v>0.75</v>
      </c>
      <c r="J334" s="28" t="s">
        <v>82</v>
      </c>
      <c r="K334" s="16" t="s">
        <v>20</v>
      </c>
      <c r="L334" s="16" t="s">
        <v>76</v>
      </c>
      <c r="M334" s="89">
        <v>45897</v>
      </c>
      <c r="N334" s="69"/>
      <c r="O334" s="26" t="s">
        <v>19</v>
      </c>
      <c r="P334" s="91"/>
      <c r="Q334" s="112">
        <v>0.75</v>
      </c>
      <c r="R334" s="28" t="s">
        <v>82</v>
      </c>
      <c r="S334" s="16" t="s">
        <v>20</v>
      </c>
      <c r="T334" s="16" t="s">
        <v>76</v>
      </c>
      <c r="U334" s="89">
        <v>45897</v>
      </c>
      <c r="V334" s="71"/>
      <c r="W334" s="62" t="str" cm="1">
        <f t="array" ref="W334">IF(SUM(LEN(B334:V334))=0,"",IF(OR(OR(ISBLANK(F334),SUM(LEN(C334),LEN(D334))=0),AND(NOT(E334="Unknown"),ISBLANK(J334)),AND(NOT(O334="Unknown"),ISBLANK(R334))),"Missing Information", INDEX(Table15[Entire Service Line Classification], MATCH(SUMIFS(Table15[Unique ID],Table15[System-Owned Portion],E334,Table15[If Material Anything Other than "Lead" in Column E,Was Material Ever Previously Lead?],G334,Table15[Customer-Owned Portion],O334),Table15[Unique ID],0),0)))</f>
        <v>Non-lead</v>
      </c>
    </row>
    <row r="335" spans="1:23" ht="30" x14ac:dyDescent="0.25">
      <c r="A335" s="2"/>
      <c r="B335" s="67" t="s">
        <v>742</v>
      </c>
      <c r="C335" s="16" t="s">
        <v>743</v>
      </c>
      <c r="D335" s="16"/>
      <c r="E335" s="26" t="s">
        <v>36</v>
      </c>
      <c r="F335" s="116" t="s">
        <v>18</v>
      </c>
      <c r="G335" s="28" t="s">
        <v>173</v>
      </c>
      <c r="H335" s="89">
        <v>32874</v>
      </c>
      <c r="I335" s="112">
        <v>0.75</v>
      </c>
      <c r="J335" s="28" t="s">
        <v>87</v>
      </c>
      <c r="K335" s="16" t="s">
        <v>18</v>
      </c>
      <c r="L335" s="16"/>
      <c r="M335" s="89"/>
      <c r="N335" s="69"/>
      <c r="O335" s="26" t="s">
        <v>36</v>
      </c>
      <c r="P335" s="91">
        <v>32874</v>
      </c>
      <c r="Q335" s="112">
        <v>0.75</v>
      </c>
      <c r="R335" s="28" t="s">
        <v>87</v>
      </c>
      <c r="S335" s="16" t="s">
        <v>18</v>
      </c>
      <c r="T335" s="16"/>
      <c r="U335" s="89"/>
      <c r="V335" s="71"/>
      <c r="W335" s="62" t="str" cm="1">
        <f t="array" ref="W335">IF(SUM(LEN(B335:V335))=0,"",IF(OR(OR(ISBLANK(F335),SUM(LEN(C335),LEN(D335))=0),AND(NOT(E335="Unknown"),ISBLANK(J335)),AND(NOT(O335="Unknown"),ISBLANK(R335))),"Missing Information", INDEX(Table15[Entire Service Line Classification], MATCH(SUMIFS(Table15[Unique ID],Table15[System-Owned Portion],E335,Table15[If Material Anything Other than "Lead" in Column E,Was Material Ever Previously Lead?],G335,Table15[Customer-Owned Portion],O335),Table15[Unique ID],0),0)))</f>
        <v>Non-lead</v>
      </c>
    </row>
    <row r="336" spans="1:23" ht="30" x14ac:dyDescent="0.25">
      <c r="A336" s="2"/>
      <c r="B336" s="67" t="s">
        <v>746</v>
      </c>
      <c r="C336" s="16" t="s">
        <v>747</v>
      </c>
      <c r="D336" s="16"/>
      <c r="E336" s="26" t="s">
        <v>19</v>
      </c>
      <c r="F336" s="116" t="s">
        <v>18</v>
      </c>
      <c r="G336" s="28" t="s">
        <v>18</v>
      </c>
      <c r="H336" s="89">
        <v>34990</v>
      </c>
      <c r="I336" s="112">
        <v>1</v>
      </c>
      <c r="J336" s="28" t="s">
        <v>87</v>
      </c>
      <c r="K336" s="16" t="s">
        <v>18</v>
      </c>
      <c r="L336" s="16"/>
      <c r="M336" s="89"/>
      <c r="N336" s="69"/>
      <c r="O336" s="119" t="s">
        <v>36</v>
      </c>
      <c r="P336" s="91">
        <v>34990</v>
      </c>
      <c r="Q336" s="112">
        <v>0.75</v>
      </c>
      <c r="R336" s="28" t="s">
        <v>87</v>
      </c>
      <c r="S336" s="16" t="s">
        <v>18</v>
      </c>
      <c r="T336" s="16"/>
      <c r="U336" s="89"/>
      <c r="V336" s="71"/>
      <c r="W336" s="62" t="str" cm="1">
        <f t="array" ref="W336">IF(SUM(LEN(B336:V336))=0,"",IF(OR(OR(ISBLANK(F336),SUM(LEN(C336),LEN(D336))=0),AND(NOT(E336="Unknown"),ISBLANK(J336)),AND(NOT(O336="Unknown"),ISBLANK(R336))),"Missing Information", INDEX(Table15[Entire Service Line Classification], MATCH(SUMIFS(Table15[Unique ID],Table15[System-Owned Portion],E336,Table15[If Material Anything Other than "Lead" in Column E,Was Material Ever Previously Lead?],G336,Table15[Customer-Owned Portion],O336),Table15[Unique ID],0),0)))</f>
        <v>Non-lead</v>
      </c>
    </row>
    <row r="337" spans="1:23" ht="30" x14ac:dyDescent="0.25">
      <c r="A337" s="2"/>
      <c r="B337" s="67" t="s">
        <v>748</v>
      </c>
      <c r="C337" s="16" t="s">
        <v>749</v>
      </c>
      <c r="D337" s="16"/>
      <c r="E337" s="26" t="s">
        <v>27</v>
      </c>
      <c r="F337" s="25" t="s">
        <v>173</v>
      </c>
      <c r="G337" s="28" t="s">
        <v>173</v>
      </c>
      <c r="H337" s="89"/>
      <c r="I337" s="112">
        <v>0.75</v>
      </c>
      <c r="J337" s="28" t="s">
        <v>29</v>
      </c>
      <c r="K337" s="16" t="s">
        <v>18</v>
      </c>
      <c r="L337" s="16" t="s">
        <v>74</v>
      </c>
      <c r="M337" s="89">
        <v>44783</v>
      </c>
      <c r="N337" s="69" t="s">
        <v>116</v>
      </c>
      <c r="O337" s="26" t="s">
        <v>36</v>
      </c>
      <c r="P337" s="91">
        <v>34990</v>
      </c>
      <c r="Q337" s="112">
        <v>1</v>
      </c>
      <c r="R337" s="28" t="s">
        <v>87</v>
      </c>
      <c r="S337" s="16" t="s">
        <v>18</v>
      </c>
      <c r="T337" s="16"/>
      <c r="U337" s="89"/>
      <c r="V337" s="71"/>
      <c r="W337" s="62" t="str" cm="1">
        <f t="array" ref="W337">IF(SUM(LEN(B337:V337))=0,"",IF(OR(OR(ISBLANK(F337),SUM(LEN(C337),LEN(D337))=0),AND(NOT(E337="Unknown"),ISBLANK(J337)),AND(NOT(O337="Unknown"),ISBLANK(R337))),"Missing Information", INDEX(Table15[Entire Service Line Classification], MATCH(SUMIFS(Table15[Unique ID],Table15[System-Owned Portion],E337,Table15[If Material Anything Other than "Lead" in Column E,Was Material Ever Previously Lead?],G337,Table15[Customer-Owned Portion],O337),Table15[Unique ID],0),0)))</f>
        <v>Non-lead</v>
      </c>
    </row>
    <row r="338" spans="1:23" ht="30" x14ac:dyDescent="0.25">
      <c r="A338" s="2"/>
      <c r="B338" s="67" t="s">
        <v>744</v>
      </c>
      <c r="C338" s="16" t="s">
        <v>745</v>
      </c>
      <c r="D338" s="16"/>
      <c r="E338" s="26" t="s">
        <v>27</v>
      </c>
      <c r="F338" s="116" t="s">
        <v>18</v>
      </c>
      <c r="G338" s="117" t="s">
        <v>18</v>
      </c>
      <c r="H338" s="89"/>
      <c r="I338" s="112">
        <v>0.75</v>
      </c>
      <c r="J338" s="28" t="s">
        <v>82</v>
      </c>
      <c r="K338" s="16" t="s">
        <v>20</v>
      </c>
      <c r="L338" s="16" t="s">
        <v>76</v>
      </c>
      <c r="M338" s="89">
        <v>45908</v>
      </c>
      <c r="N338" s="69"/>
      <c r="O338" s="26" t="s">
        <v>19</v>
      </c>
      <c r="P338" s="91"/>
      <c r="Q338" s="112">
        <v>0.75</v>
      </c>
      <c r="R338" s="28" t="s">
        <v>82</v>
      </c>
      <c r="S338" s="16" t="s">
        <v>20</v>
      </c>
      <c r="T338" s="16" t="s">
        <v>76</v>
      </c>
      <c r="U338" s="89">
        <v>45908</v>
      </c>
      <c r="V338" s="71"/>
      <c r="W338" s="62" t="str" cm="1">
        <f t="array" ref="W338">IF(SUM(LEN(B338:V338))=0,"",IF(OR(OR(ISBLANK(F338),SUM(LEN(C338),LEN(D338))=0),AND(NOT(E338="Unknown"),ISBLANK(J338)),AND(NOT(O338="Unknown"),ISBLANK(R338))),"Missing Information", INDEX(Table15[Entire Service Line Classification], MATCH(SUMIFS(Table15[Unique ID],Table15[System-Owned Portion],E338,Table15[If Material Anything Other than "Lead" in Column E,Was Material Ever Previously Lead?],G338,Table15[Customer-Owned Portion],O338),Table15[Unique ID],0),0)))</f>
        <v>Non-lead</v>
      </c>
    </row>
    <row r="339" spans="1:23" ht="30" x14ac:dyDescent="0.25">
      <c r="A339" s="2"/>
      <c r="B339" s="67" t="s">
        <v>750</v>
      </c>
      <c r="C339" s="16" t="s">
        <v>751</v>
      </c>
      <c r="D339" s="16" t="s">
        <v>511</v>
      </c>
      <c r="E339" s="26" t="s">
        <v>19</v>
      </c>
      <c r="F339" s="25" t="s">
        <v>173</v>
      </c>
      <c r="G339" s="28" t="s">
        <v>173</v>
      </c>
      <c r="H339" s="89"/>
      <c r="I339" s="112">
        <v>0.75</v>
      </c>
      <c r="J339" s="28" t="s">
        <v>29</v>
      </c>
      <c r="K339" s="16" t="s">
        <v>18</v>
      </c>
      <c r="L339" s="16" t="s">
        <v>74</v>
      </c>
      <c r="M339" s="89">
        <v>42529</v>
      </c>
      <c r="N339" s="69"/>
      <c r="O339" s="26" t="s">
        <v>19</v>
      </c>
      <c r="P339" s="91"/>
      <c r="Q339" s="112">
        <v>0.75</v>
      </c>
      <c r="R339" s="28" t="s">
        <v>82</v>
      </c>
      <c r="S339" s="16" t="s">
        <v>20</v>
      </c>
      <c r="T339" s="16" t="s">
        <v>76</v>
      </c>
      <c r="U339" s="89">
        <v>45964</v>
      </c>
      <c r="V339" s="71"/>
      <c r="W339" s="62" t="str" cm="1">
        <f t="array" ref="W339">IF(SUM(LEN(B339:V339))=0,"",IF(OR(OR(ISBLANK(F339),SUM(LEN(C339),LEN(D339))=0),AND(NOT(E339="Unknown"),ISBLANK(J339)),AND(NOT(O339="Unknown"),ISBLANK(R339))),"Missing Information", INDEX(Table15[Entire Service Line Classification], MATCH(SUMIFS(Table15[Unique ID],Table15[System-Owned Portion],E339,Table15[If Material Anything Other than "Lead" in Column E,Was Material Ever Previously Lead?],G339,Table15[Customer-Owned Portion],O339),Table15[Unique ID],0),0)))</f>
        <v>Non-lead</v>
      </c>
    </row>
    <row r="340" spans="1:23" ht="30" x14ac:dyDescent="0.25">
      <c r="A340" s="2"/>
      <c r="B340" s="67" t="s">
        <v>752</v>
      </c>
      <c r="C340" s="16" t="s">
        <v>751</v>
      </c>
      <c r="D340" s="16" t="s">
        <v>512</v>
      </c>
      <c r="E340" s="26" t="s">
        <v>19</v>
      </c>
      <c r="F340" s="25" t="s">
        <v>173</v>
      </c>
      <c r="G340" s="28" t="s">
        <v>173</v>
      </c>
      <c r="H340" s="89"/>
      <c r="I340" s="112">
        <v>2</v>
      </c>
      <c r="J340" s="28" t="s">
        <v>29</v>
      </c>
      <c r="K340" s="16" t="s">
        <v>18</v>
      </c>
      <c r="L340" s="16"/>
      <c r="M340" s="89">
        <v>38545</v>
      </c>
      <c r="N340" s="69"/>
      <c r="O340" s="119" t="s">
        <v>19</v>
      </c>
      <c r="P340" s="91"/>
      <c r="Q340" s="112">
        <v>2</v>
      </c>
      <c r="R340" s="117" t="s">
        <v>29</v>
      </c>
      <c r="S340" s="16" t="s">
        <v>18</v>
      </c>
      <c r="T340" s="16"/>
      <c r="U340" s="89">
        <v>38545</v>
      </c>
      <c r="V340" s="71"/>
      <c r="W340" s="62" t="str" cm="1">
        <f t="array" ref="W340">IF(SUM(LEN(B340:V340))=0,"",IF(OR(OR(ISBLANK(F340),SUM(LEN(C340),LEN(D340))=0),AND(NOT(E340="Unknown"),ISBLANK(J340)),AND(NOT(O340="Unknown"),ISBLANK(R340))),"Missing Information", INDEX(Table15[Entire Service Line Classification], MATCH(SUMIFS(Table15[Unique ID],Table15[System-Owned Portion],E340,Table15[If Material Anything Other than "Lead" in Column E,Was Material Ever Previously Lead?],G340,Table15[Customer-Owned Portion],O340),Table15[Unique ID],0),0)))</f>
        <v>Non-lead</v>
      </c>
    </row>
    <row r="341" spans="1:23" ht="30" x14ac:dyDescent="0.25">
      <c r="A341" s="2"/>
      <c r="B341" s="67" t="s">
        <v>753</v>
      </c>
      <c r="C341" s="16" t="s">
        <v>751</v>
      </c>
      <c r="D341" s="16" t="s">
        <v>513</v>
      </c>
      <c r="E341" s="26" t="s">
        <v>19</v>
      </c>
      <c r="F341" s="116" t="s">
        <v>18</v>
      </c>
      <c r="G341" s="117" t="s">
        <v>18</v>
      </c>
      <c r="H341" s="89"/>
      <c r="I341" s="112">
        <v>2</v>
      </c>
      <c r="J341" s="28" t="s">
        <v>29</v>
      </c>
      <c r="K341" s="16" t="s">
        <v>18</v>
      </c>
      <c r="L341" s="16" t="s">
        <v>74</v>
      </c>
      <c r="M341" s="89">
        <v>42860</v>
      </c>
      <c r="N341" s="69"/>
      <c r="O341" s="26" t="s">
        <v>19</v>
      </c>
      <c r="P341" s="91"/>
      <c r="Q341" s="112">
        <v>2</v>
      </c>
      <c r="R341" s="28" t="s">
        <v>82</v>
      </c>
      <c r="S341" s="16" t="s">
        <v>20</v>
      </c>
      <c r="T341" s="16" t="s">
        <v>76</v>
      </c>
      <c r="U341" s="89">
        <v>45964</v>
      </c>
      <c r="V341" s="71"/>
      <c r="W341" s="62" t="str" cm="1">
        <f t="array" ref="W341">IF(SUM(LEN(B341:V341))=0,"",IF(OR(OR(ISBLANK(F341),SUM(LEN(C341),LEN(D341))=0),AND(NOT(E341="Unknown"),ISBLANK(J341)),AND(NOT(O341="Unknown"),ISBLANK(R341))),"Missing Information", INDEX(Table15[Entire Service Line Classification], MATCH(SUMIFS(Table15[Unique ID],Table15[System-Owned Portion],E341,Table15[If Material Anything Other than "Lead" in Column E,Was Material Ever Previously Lead?],G341,Table15[Customer-Owned Portion],O341),Table15[Unique ID],0),0)))</f>
        <v>Non-lead</v>
      </c>
    </row>
    <row r="342" spans="1:23" ht="30" x14ac:dyDescent="0.25">
      <c r="A342" s="2"/>
      <c r="B342" s="67" t="s">
        <v>754</v>
      </c>
      <c r="C342" s="16" t="s">
        <v>755</v>
      </c>
      <c r="D342" s="16"/>
      <c r="E342" s="26" t="s">
        <v>27</v>
      </c>
      <c r="F342" s="116" t="s">
        <v>18</v>
      </c>
      <c r="G342" s="28" t="s">
        <v>18</v>
      </c>
      <c r="H342" s="118">
        <v>38468</v>
      </c>
      <c r="I342" s="112">
        <v>1</v>
      </c>
      <c r="J342" s="28" t="s">
        <v>87</v>
      </c>
      <c r="K342" s="16" t="s">
        <v>18</v>
      </c>
      <c r="L342" s="16"/>
      <c r="M342" s="89"/>
      <c r="N342" s="69"/>
      <c r="O342" s="26" t="s">
        <v>36</v>
      </c>
      <c r="P342" s="91">
        <v>38468</v>
      </c>
      <c r="Q342" s="112">
        <v>1</v>
      </c>
      <c r="R342" s="28" t="s">
        <v>87</v>
      </c>
      <c r="S342" s="16" t="s">
        <v>18</v>
      </c>
      <c r="T342" s="16"/>
      <c r="U342" s="89"/>
      <c r="V342" s="71"/>
      <c r="W342" s="62" t="str" cm="1">
        <f t="array" ref="W342">IF(SUM(LEN(B342:V342))=0,"",IF(OR(OR(ISBLANK(F342),SUM(LEN(C342),LEN(D342))=0),AND(NOT(E342="Unknown"),ISBLANK(J342)),AND(NOT(O342="Unknown"),ISBLANK(R342))),"Missing Information", INDEX(Table15[Entire Service Line Classification], MATCH(SUMIFS(Table15[Unique ID],Table15[System-Owned Portion],E342,Table15[If Material Anything Other than "Lead" in Column E,Was Material Ever Previously Lead?],G342,Table15[Customer-Owned Portion],O342),Table15[Unique ID],0),0)))</f>
        <v>Non-lead</v>
      </c>
    </row>
    <row r="343" spans="1:23" ht="30" x14ac:dyDescent="0.25">
      <c r="A343" s="2"/>
      <c r="B343" s="67" t="s">
        <v>758</v>
      </c>
      <c r="C343" s="16" t="s">
        <v>759</v>
      </c>
      <c r="D343" s="16"/>
      <c r="E343" s="26" t="s">
        <v>27</v>
      </c>
      <c r="F343" s="116" t="s">
        <v>18</v>
      </c>
      <c r="G343" s="28" t="s">
        <v>18</v>
      </c>
      <c r="H343" s="89"/>
      <c r="I343" s="112">
        <v>0.75</v>
      </c>
      <c r="J343" s="28" t="s">
        <v>29</v>
      </c>
      <c r="K343" s="16" t="s">
        <v>18</v>
      </c>
      <c r="L343" s="16"/>
      <c r="M343" s="89">
        <v>44783</v>
      </c>
      <c r="N343" s="69" t="s">
        <v>116</v>
      </c>
      <c r="O343" s="26" t="s">
        <v>27</v>
      </c>
      <c r="P343" s="91"/>
      <c r="Q343" s="112">
        <v>0.75</v>
      </c>
      <c r="R343" s="28" t="s">
        <v>29</v>
      </c>
      <c r="S343" s="16" t="s">
        <v>18</v>
      </c>
      <c r="T343" s="16"/>
      <c r="U343" s="89">
        <v>44783</v>
      </c>
      <c r="V343" s="71"/>
      <c r="W343" s="62" t="str" cm="1">
        <f t="array" ref="W343">IF(SUM(LEN(B343:V343))=0,"",IF(OR(OR(ISBLANK(F343),SUM(LEN(C343),LEN(D343))=0),AND(NOT(E343="Unknown"),ISBLANK(J343)),AND(NOT(O343="Unknown"),ISBLANK(R343))),"Missing Information", INDEX(Table15[Entire Service Line Classification], MATCH(SUMIFS(Table15[Unique ID],Table15[System-Owned Portion],E343,Table15[If Material Anything Other than "Lead" in Column E,Was Material Ever Previously Lead?],G343,Table15[Customer-Owned Portion],O343),Table15[Unique ID],0),0)))</f>
        <v>Non-lead</v>
      </c>
    </row>
    <row r="344" spans="1:23" ht="30" x14ac:dyDescent="0.25">
      <c r="A344" s="2"/>
      <c r="B344" s="67" t="s">
        <v>760</v>
      </c>
      <c r="C344" s="16" t="s">
        <v>761</v>
      </c>
      <c r="D344" s="16"/>
      <c r="E344" s="26" t="s">
        <v>27</v>
      </c>
      <c r="F344" s="116" t="s">
        <v>18</v>
      </c>
      <c r="G344" s="117" t="s">
        <v>18</v>
      </c>
      <c r="H344" s="89"/>
      <c r="I344" s="112">
        <v>0.75</v>
      </c>
      <c r="J344" s="28" t="s">
        <v>82</v>
      </c>
      <c r="K344" s="16" t="s">
        <v>20</v>
      </c>
      <c r="L344" s="16" t="s">
        <v>76</v>
      </c>
      <c r="M344" s="89">
        <v>45931</v>
      </c>
      <c r="N344" s="69"/>
      <c r="O344" s="26" t="s">
        <v>26</v>
      </c>
      <c r="P344" s="91"/>
      <c r="Q344" s="112">
        <v>0.75</v>
      </c>
      <c r="R344" s="28" t="s">
        <v>82</v>
      </c>
      <c r="S344" s="16" t="s">
        <v>20</v>
      </c>
      <c r="T344" s="16" t="s">
        <v>76</v>
      </c>
      <c r="U344" s="89">
        <v>45931</v>
      </c>
      <c r="V344" s="71"/>
      <c r="W344" s="62" t="str" cm="1">
        <f t="array" ref="W344">IF(SUM(LEN(B344:V344))=0,"",IF(OR(OR(ISBLANK(F344),SUM(LEN(C344),LEN(D344))=0),AND(NOT(E344="Unknown"),ISBLANK(J344)),AND(NOT(O344="Unknown"),ISBLANK(R344))),"Missing Information", INDEX(Table15[Entire Service Line Classification], MATCH(SUMIFS(Table15[Unique ID],Table15[System-Owned Portion],E344,Table15[If Material Anything Other than "Lead" in Column E,Was Material Ever Previously Lead?],G344,Table15[Customer-Owned Portion],O344),Table15[Unique ID],0),0)))</f>
        <v>Non-lead</v>
      </c>
    </row>
    <row r="345" spans="1:23" ht="30" x14ac:dyDescent="0.25">
      <c r="A345" s="2"/>
      <c r="B345" s="67" t="s">
        <v>756</v>
      </c>
      <c r="C345" s="16" t="s">
        <v>757</v>
      </c>
      <c r="D345" s="16"/>
      <c r="E345" s="119" t="s">
        <v>27</v>
      </c>
      <c r="F345" s="116" t="s">
        <v>18</v>
      </c>
      <c r="G345" s="117" t="s">
        <v>18</v>
      </c>
      <c r="H345" s="89">
        <v>38481</v>
      </c>
      <c r="I345" s="112">
        <v>1</v>
      </c>
      <c r="J345" s="28" t="s">
        <v>87</v>
      </c>
      <c r="K345" s="16" t="s">
        <v>18</v>
      </c>
      <c r="L345" s="16"/>
      <c r="M345" s="89"/>
      <c r="N345" s="69"/>
      <c r="O345" s="26" t="s">
        <v>36</v>
      </c>
      <c r="P345" s="91">
        <v>38718</v>
      </c>
      <c r="Q345" s="112">
        <v>1</v>
      </c>
      <c r="R345" s="28" t="s">
        <v>87</v>
      </c>
      <c r="S345" s="16" t="s">
        <v>18</v>
      </c>
      <c r="T345" s="16"/>
      <c r="U345" s="89"/>
      <c r="V345" s="71"/>
      <c r="W345" s="62" t="str" cm="1">
        <f t="array" ref="W345">IF(SUM(LEN(B345:V345))=0,"",IF(OR(OR(ISBLANK(F345),SUM(LEN(C345),LEN(D345))=0),AND(NOT(E345="Unknown"),ISBLANK(J345)),AND(NOT(O345="Unknown"),ISBLANK(R345))),"Missing Information", INDEX(Table15[Entire Service Line Classification], MATCH(SUMIFS(Table15[Unique ID],Table15[System-Owned Portion],E345,Table15[If Material Anything Other than "Lead" in Column E,Was Material Ever Previously Lead?],G345,Table15[Customer-Owned Portion],O345),Table15[Unique ID],0),0)))</f>
        <v>Non-lead</v>
      </c>
    </row>
    <row r="346" spans="1:23" ht="30" x14ac:dyDescent="0.25">
      <c r="A346" s="2"/>
      <c r="B346" s="67" t="s">
        <v>762</v>
      </c>
      <c r="C346" s="16" t="s">
        <v>763</v>
      </c>
      <c r="D346" s="16"/>
      <c r="E346" s="26" t="s">
        <v>27</v>
      </c>
      <c r="F346" s="116" t="s">
        <v>18</v>
      </c>
      <c r="G346" s="117" t="s">
        <v>18</v>
      </c>
      <c r="H346" s="89"/>
      <c r="I346" s="112">
        <v>0.75</v>
      </c>
      <c r="J346" s="28" t="s">
        <v>82</v>
      </c>
      <c r="K346" s="16" t="s">
        <v>20</v>
      </c>
      <c r="L346" s="16" t="s">
        <v>76</v>
      </c>
      <c r="M346" s="89">
        <v>45859</v>
      </c>
      <c r="N346" s="69"/>
      <c r="O346" s="26" t="s">
        <v>19</v>
      </c>
      <c r="P346" s="91"/>
      <c r="Q346" s="112">
        <v>0.75</v>
      </c>
      <c r="R346" s="28" t="s">
        <v>82</v>
      </c>
      <c r="S346" s="16" t="s">
        <v>20</v>
      </c>
      <c r="T346" s="16" t="s">
        <v>76</v>
      </c>
      <c r="U346" s="89">
        <v>45859</v>
      </c>
      <c r="V346" s="71"/>
      <c r="W346" s="62" t="str" cm="1">
        <f t="array" ref="W346">IF(SUM(LEN(B346:V346))=0,"",IF(OR(OR(ISBLANK(F346),SUM(LEN(C346),LEN(D346))=0),AND(NOT(E346="Unknown"),ISBLANK(J346)),AND(NOT(O346="Unknown"),ISBLANK(R346))),"Missing Information", INDEX(Table15[Entire Service Line Classification], MATCH(SUMIFS(Table15[Unique ID],Table15[System-Owned Portion],E346,Table15[If Material Anything Other than "Lead" in Column E,Was Material Ever Previously Lead?],G346,Table15[Customer-Owned Portion],O346),Table15[Unique ID],0),0)))</f>
        <v>Non-lead</v>
      </c>
    </row>
    <row r="347" spans="1:23" ht="30" x14ac:dyDescent="0.25">
      <c r="A347" s="2"/>
      <c r="B347" s="67" t="s">
        <v>764</v>
      </c>
      <c r="C347" s="16" t="s">
        <v>765</v>
      </c>
      <c r="D347" s="16"/>
      <c r="E347" s="26" t="s">
        <v>27</v>
      </c>
      <c r="F347" s="116" t="s">
        <v>18</v>
      </c>
      <c r="G347" s="117" t="s">
        <v>18</v>
      </c>
      <c r="H347" s="89"/>
      <c r="I347" s="112">
        <v>0.75</v>
      </c>
      <c r="J347" s="28" t="s">
        <v>82</v>
      </c>
      <c r="K347" s="16" t="s">
        <v>20</v>
      </c>
      <c r="L347" s="16" t="s">
        <v>76</v>
      </c>
      <c r="M347" s="89">
        <v>45908</v>
      </c>
      <c r="N347" s="69"/>
      <c r="O347" s="26" t="s">
        <v>19</v>
      </c>
      <c r="P347" s="91"/>
      <c r="Q347" s="112">
        <v>0.75</v>
      </c>
      <c r="R347" s="28" t="s">
        <v>82</v>
      </c>
      <c r="S347" s="16" t="s">
        <v>20</v>
      </c>
      <c r="T347" s="16" t="s">
        <v>76</v>
      </c>
      <c r="U347" s="89">
        <v>45908</v>
      </c>
      <c r="V347" s="71"/>
      <c r="W347" s="62" t="str" cm="1">
        <f t="array" ref="W347">IF(SUM(LEN(B347:V347))=0,"",IF(OR(OR(ISBLANK(F347),SUM(LEN(C347),LEN(D347))=0),AND(NOT(E347="Unknown"),ISBLANK(J347)),AND(NOT(O347="Unknown"),ISBLANK(R347))),"Missing Information", INDEX(Table15[Entire Service Line Classification], MATCH(SUMIFS(Table15[Unique ID],Table15[System-Owned Portion],E347,Table15[If Material Anything Other than "Lead" in Column E,Was Material Ever Previously Lead?],G347,Table15[Customer-Owned Portion],O347),Table15[Unique ID],0),0)))</f>
        <v>Non-lead</v>
      </c>
    </row>
    <row r="348" spans="1:23" ht="30" x14ac:dyDescent="0.25">
      <c r="A348" s="2"/>
      <c r="B348" s="67" t="s">
        <v>766</v>
      </c>
      <c r="C348" s="16" t="s">
        <v>767</v>
      </c>
      <c r="D348" s="16"/>
      <c r="E348" s="26" t="s">
        <v>27</v>
      </c>
      <c r="F348" s="116" t="s">
        <v>18</v>
      </c>
      <c r="G348" s="28" t="s">
        <v>18</v>
      </c>
      <c r="H348" s="89">
        <v>39654</v>
      </c>
      <c r="I348" s="112">
        <v>2</v>
      </c>
      <c r="J348" s="28" t="s">
        <v>87</v>
      </c>
      <c r="K348" s="16" t="s">
        <v>18</v>
      </c>
      <c r="L348" s="16"/>
      <c r="M348" s="89"/>
      <c r="N348" s="69"/>
      <c r="O348" s="26" t="s">
        <v>36</v>
      </c>
      <c r="P348" s="120">
        <v>39654</v>
      </c>
      <c r="Q348" s="112">
        <v>2</v>
      </c>
      <c r="R348" s="28" t="s">
        <v>87</v>
      </c>
      <c r="S348" s="16" t="s">
        <v>18</v>
      </c>
      <c r="T348" s="16"/>
      <c r="U348" s="89"/>
      <c r="V348" s="71"/>
      <c r="W348" s="62" t="str" cm="1">
        <f t="array" ref="W348">IF(SUM(LEN(B348:V348))=0,"",IF(OR(OR(ISBLANK(F348),SUM(LEN(C348),LEN(D348))=0),AND(NOT(E348="Unknown"),ISBLANK(J348)),AND(NOT(O348="Unknown"),ISBLANK(R348))),"Missing Information", INDEX(Table15[Entire Service Line Classification], MATCH(SUMIFS(Table15[Unique ID],Table15[System-Owned Portion],E348,Table15[If Material Anything Other than "Lead" in Column E,Was Material Ever Previously Lead?],G348,Table15[Customer-Owned Portion],O348),Table15[Unique ID],0),0)))</f>
        <v>Non-lead</v>
      </c>
    </row>
    <row r="349" spans="1:23" ht="30" x14ac:dyDescent="0.25">
      <c r="A349" s="2"/>
      <c r="B349" s="67" t="s">
        <v>768</v>
      </c>
      <c r="C349" s="16" t="s">
        <v>769</v>
      </c>
      <c r="D349" s="16"/>
      <c r="E349" s="26" t="s">
        <v>27</v>
      </c>
      <c r="F349" s="25" t="s">
        <v>18</v>
      </c>
      <c r="G349" s="28" t="s">
        <v>173</v>
      </c>
      <c r="H349" s="89"/>
      <c r="I349" s="112">
        <v>0.75</v>
      </c>
      <c r="J349" s="28" t="s">
        <v>29</v>
      </c>
      <c r="K349" s="16" t="s">
        <v>18</v>
      </c>
      <c r="L349" s="16"/>
      <c r="M349" s="89">
        <v>40851</v>
      </c>
      <c r="N349" s="69"/>
      <c r="O349" s="26" t="s">
        <v>19</v>
      </c>
      <c r="P349" s="91"/>
      <c r="Q349" s="112">
        <v>2</v>
      </c>
      <c r="R349" s="28" t="s">
        <v>29</v>
      </c>
      <c r="S349" s="16" t="s">
        <v>18</v>
      </c>
      <c r="T349" s="16" t="s">
        <v>74</v>
      </c>
      <c r="U349" s="89">
        <v>45159</v>
      </c>
      <c r="V349" s="71"/>
      <c r="W349" s="62" t="str" cm="1">
        <f t="array" ref="W349">IF(SUM(LEN(B349:V349))=0,"",IF(OR(OR(ISBLANK(F349),SUM(LEN(C349),LEN(D349))=0),AND(NOT(E349="Unknown"),ISBLANK(J349)),AND(NOT(O349="Unknown"),ISBLANK(R349))),"Missing Information", INDEX(Table15[Entire Service Line Classification], MATCH(SUMIFS(Table15[Unique ID],Table15[System-Owned Portion],E349,Table15[If Material Anything Other than "Lead" in Column E,Was Material Ever Previously Lead?],G349,Table15[Customer-Owned Portion],O349),Table15[Unique ID],0),0)))</f>
        <v>Non-lead</v>
      </c>
    </row>
    <row r="350" spans="1:23" ht="30" x14ac:dyDescent="0.25">
      <c r="A350" s="2"/>
      <c r="B350" s="67" t="s">
        <v>771</v>
      </c>
      <c r="C350" s="16" t="s">
        <v>772</v>
      </c>
      <c r="D350" s="16"/>
      <c r="E350" s="26" t="s">
        <v>19</v>
      </c>
      <c r="F350" s="116" t="s">
        <v>18</v>
      </c>
      <c r="G350" s="28" t="s">
        <v>18</v>
      </c>
      <c r="H350" s="89">
        <v>34199</v>
      </c>
      <c r="I350" s="112">
        <v>1</v>
      </c>
      <c r="J350" s="28" t="s">
        <v>87</v>
      </c>
      <c r="K350" s="16" t="s">
        <v>18</v>
      </c>
      <c r="L350" s="16"/>
      <c r="M350" s="89"/>
      <c r="N350" s="69"/>
      <c r="O350" s="26" t="s">
        <v>36</v>
      </c>
      <c r="P350" s="91">
        <v>34199</v>
      </c>
      <c r="Q350" s="112">
        <v>1</v>
      </c>
      <c r="R350" s="28" t="s">
        <v>87</v>
      </c>
      <c r="S350" s="16" t="s">
        <v>18</v>
      </c>
      <c r="T350" s="16"/>
      <c r="U350" s="89"/>
      <c r="V350" s="71"/>
      <c r="W350" s="62" t="str" cm="1">
        <f t="array" ref="W350">IF(SUM(LEN(B350:V350))=0,"",IF(OR(OR(ISBLANK(F350),SUM(LEN(C350),LEN(D350))=0),AND(NOT(E350="Unknown"),ISBLANK(J350)),AND(NOT(O350="Unknown"),ISBLANK(R350))),"Missing Information", INDEX(Table15[Entire Service Line Classification], MATCH(SUMIFS(Table15[Unique ID],Table15[System-Owned Portion],E350,Table15[If Material Anything Other than "Lead" in Column E,Was Material Ever Previously Lead?],G350,Table15[Customer-Owned Portion],O350),Table15[Unique ID],0),0)))</f>
        <v>Non-lead</v>
      </c>
    </row>
    <row r="351" spans="1:23" ht="30" x14ac:dyDescent="0.25">
      <c r="A351" s="2"/>
      <c r="B351" s="67" t="s">
        <v>773</v>
      </c>
      <c r="C351" s="16" t="s">
        <v>774</v>
      </c>
      <c r="D351" s="16"/>
      <c r="E351" s="26" t="s">
        <v>19</v>
      </c>
      <c r="F351" s="116" t="s">
        <v>18</v>
      </c>
      <c r="G351" s="28" t="s">
        <v>18</v>
      </c>
      <c r="H351" s="89">
        <v>34199</v>
      </c>
      <c r="I351" s="112">
        <v>1</v>
      </c>
      <c r="J351" s="28" t="s">
        <v>87</v>
      </c>
      <c r="K351" s="16" t="s">
        <v>18</v>
      </c>
      <c r="L351" s="16"/>
      <c r="M351" s="89"/>
      <c r="N351" s="69"/>
      <c r="O351" s="26" t="s">
        <v>36</v>
      </c>
      <c r="P351" s="91">
        <v>34199</v>
      </c>
      <c r="Q351" s="112">
        <v>1</v>
      </c>
      <c r="R351" s="28" t="s">
        <v>87</v>
      </c>
      <c r="S351" s="16" t="s">
        <v>18</v>
      </c>
      <c r="T351" s="16"/>
      <c r="U351" s="89"/>
      <c r="V351" s="71"/>
      <c r="W351" s="62" t="str" cm="1">
        <f t="array" ref="W351">IF(SUM(LEN(B351:V351))=0,"",IF(OR(OR(ISBLANK(F351),SUM(LEN(C351),LEN(D351))=0),AND(NOT(E351="Unknown"),ISBLANK(J351)),AND(NOT(O351="Unknown"),ISBLANK(R351))),"Missing Information", INDEX(Table15[Entire Service Line Classification], MATCH(SUMIFS(Table15[Unique ID],Table15[System-Owned Portion],E351,Table15[If Material Anything Other than "Lead" in Column E,Was Material Ever Previously Lead?],G351,Table15[Customer-Owned Portion],O351),Table15[Unique ID],0),0)))</f>
        <v>Non-lead</v>
      </c>
    </row>
    <row r="352" spans="1:23" ht="30" x14ac:dyDescent="0.25">
      <c r="A352" s="2"/>
      <c r="B352" s="67" t="s">
        <v>777</v>
      </c>
      <c r="C352" s="16" t="s">
        <v>778</v>
      </c>
      <c r="D352" s="16"/>
      <c r="E352" s="26" t="s">
        <v>27</v>
      </c>
      <c r="F352" s="25" t="s">
        <v>18</v>
      </c>
      <c r="G352" s="28" t="s">
        <v>173</v>
      </c>
      <c r="H352" s="89"/>
      <c r="I352" s="112">
        <v>0.75</v>
      </c>
      <c r="J352" s="28" t="s">
        <v>29</v>
      </c>
      <c r="K352" s="16" t="s">
        <v>18</v>
      </c>
      <c r="L352" s="16"/>
      <c r="M352" s="89">
        <v>44650</v>
      </c>
      <c r="N352" s="69"/>
      <c r="O352" s="26" t="s">
        <v>19</v>
      </c>
      <c r="P352" s="91"/>
      <c r="Q352" s="112">
        <v>0.75</v>
      </c>
      <c r="R352" s="28" t="s">
        <v>82</v>
      </c>
      <c r="S352" s="16" t="s">
        <v>20</v>
      </c>
      <c r="T352" s="16" t="s">
        <v>76</v>
      </c>
      <c r="U352" s="89">
        <v>45763</v>
      </c>
      <c r="V352" s="71"/>
      <c r="W352" s="62" t="str" cm="1">
        <f t="array" ref="W352">IF(SUM(LEN(B352:V352))=0,"",IF(OR(OR(ISBLANK(F352),SUM(LEN(C352),LEN(D352))=0),AND(NOT(E352="Unknown"),ISBLANK(J352)),AND(NOT(O352="Unknown"),ISBLANK(R352))),"Missing Information", INDEX(Table15[Entire Service Line Classification], MATCH(SUMIFS(Table15[Unique ID],Table15[System-Owned Portion],E352,Table15[If Material Anything Other than "Lead" in Column E,Was Material Ever Previously Lead?],G352,Table15[Customer-Owned Portion],O352),Table15[Unique ID],0),0)))</f>
        <v>Non-lead</v>
      </c>
    </row>
    <row r="353" spans="1:23" ht="30" x14ac:dyDescent="0.25">
      <c r="A353" s="2"/>
      <c r="B353" s="67" t="s">
        <v>775</v>
      </c>
      <c r="C353" s="16" t="s">
        <v>776</v>
      </c>
      <c r="D353" s="16"/>
      <c r="E353" s="26" t="s">
        <v>19</v>
      </c>
      <c r="F353" s="116" t="s">
        <v>18</v>
      </c>
      <c r="G353" s="28" t="s">
        <v>18</v>
      </c>
      <c r="H353" s="89">
        <v>34199</v>
      </c>
      <c r="I353" s="112">
        <v>1</v>
      </c>
      <c r="J353" s="28" t="s">
        <v>87</v>
      </c>
      <c r="K353" s="16" t="s">
        <v>18</v>
      </c>
      <c r="L353" s="16"/>
      <c r="M353" s="89"/>
      <c r="N353" s="69"/>
      <c r="O353" s="26" t="s">
        <v>36</v>
      </c>
      <c r="P353" s="91">
        <v>34199</v>
      </c>
      <c r="Q353" s="112">
        <v>1</v>
      </c>
      <c r="R353" s="28" t="s">
        <v>87</v>
      </c>
      <c r="S353" s="16" t="s">
        <v>18</v>
      </c>
      <c r="T353" s="16"/>
      <c r="U353" s="89"/>
      <c r="V353" s="71"/>
      <c r="W353" s="62" t="str" cm="1">
        <f t="array" ref="W353">IF(SUM(LEN(B353:V353))=0,"",IF(OR(OR(ISBLANK(F353),SUM(LEN(C353),LEN(D353))=0),AND(NOT(E353="Unknown"),ISBLANK(J353)),AND(NOT(O353="Unknown"),ISBLANK(R353))),"Missing Information", INDEX(Table15[Entire Service Line Classification], MATCH(SUMIFS(Table15[Unique ID],Table15[System-Owned Portion],E353,Table15[If Material Anything Other than "Lead" in Column E,Was Material Ever Previously Lead?],G353,Table15[Customer-Owned Portion],O353),Table15[Unique ID],0),0)))</f>
        <v>Non-lead</v>
      </c>
    </row>
    <row r="354" spans="1:23" ht="30" x14ac:dyDescent="0.25">
      <c r="A354" s="2"/>
      <c r="B354" s="67" t="s">
        <v>779</v>
      </c>
      <c r="C354" s="16" t="s">
        <v>780</v>
      </c>
      <c r="D354" s="16"/>
      <c r="E354" s="26" t="s">
        <v>36</v>
      </c>
      <c r="F354" s="116" t="s">
        <v>18</v>
      </c>
      <c r="G354" s="28" t="s">
        <v>18</v>
      </c>
      <c r="H354" s="89">
        <v>34771</v>
      </c>
      <c r="I354" s="112">
        <v>4</v>
      </c>
      <c r="J354" s="28" t="s">
        <v>87</v>
      </c>
      <c r="K354" s="16" t="s">
        <v>18</v>
      </c>
      <c r="L354" s="16"/>
      <c r="M354" s="89"/>
      <c r="N354" s="69"/>
      <c r="O354" s="26" t="s">
        <v>36</v>
      </c>
      <c r="P354" s="91">
        <v>34771</v>
      </c>
      <c r="Q354" s="112">
        <v>4</v>
      </c>
      <c r="R354" s="28" t="s">
        <v>87</v>
      </c>
      <c r="S354" s="16" t="s">
        <v>18</v>
      </c>
      <c r="T354" s="16"/>
      <c r="U354" s="89"/>
      <c r="V354" s="71"/>
      <c r="W354" s="62" t="str" cm="1">
        <f t="array" ref="W354">IF(SUM(LEN(B354:V354))=0,"",IF(OR(OR(ISBLANK(F354),SUM(LEN(C354),LEN(D354))=0),AND(NOT(E354="Unknown"),ISBLANK(J354)),AND(NOT(O354="Unknown"),ISBLANK(R354))),"Missing Information", INDEX(Table15[Entire Service Line Classification], MATCH(SUMIFS(Table15[Unique ID],Table15[System-Owned Portion],E354,Table15[If Material Anything Other than "Lead" in Column E,Was Material Ever Previously Lead?],G354,Table15[Customer-Owned Portion],O354),Table15[Unique ID],0),0)))</f>
        <v>Non-lead</v>
      </c>
    </row>
    <row r="355" spans="1:23" ht="30" x14ac:dyDescent="0.25">
      <c r="A355" s="2"/>
      <c r="B355" s="67" t="s">
        <v>781</v>
      </c>
      <c r="C355" s="16" t="s">
        <v>782</v>
      </c>
      <c r="D355" s="16"/>
      <c r="E355" s="26" t="s">
        <v>19</v>
      </c>
      <c r="F355" s="116" t="s">
        <v>18</v>
      </c>
      <c r="G355" s="28" t="s">
        <v>18</v>
      </c>
      <c r="H355" s="89">
        <v>34199</v>
      </c>
      <c r="I355" s="112">
        <v>1</v>
      </c>
      <c r="J355" s="28" t="s">
        <v>87</v>
      </c>
      <c r="K355" s="16" t="s">
        <v>18</v>
      </c>
      <c r="L355" s="16"/>
      <c r="M355" s="89"/>
      <c r="N355" s="69"/>
      <c r="O355" s="26" t="s">
        <v>36</v>
      </c>
      <c r="P355" s="91">
        <v>34199</v>
      </c>
      <c r="Q355" s="112">
        <v>1</v>
      </c>
      <c r="R355" s="28" t="s">
        <v>87</v>
      </c>
      <c r="S355" s="16" t="s">
        <v>18</v>
      </c>
      <c r="T355" s="16"/>
      <c r="U355" s="89"/>
      <c r="V355" s="71"/>
      <c r="W355" s="62" t="str" cm="1">
        <f t="array" ref="W355">IF(SUM(LEN(B355:V355))=0,"",IF(OR(OR(ISBLANK(F355),SUM(LEN(C355),LEN(D355))=0),AND(NOT(E355="Unknown"),ISBLANK(J355)),AND(NOT(O355="Unknown"),ISBLANK(R355))),"Missing Information", INDEX(Table15[Entire Service Line Classification], MATCH(SUMIFS(Table15[Unique ID],Table15[System-Owned Portion],E355,Table15[If Material Anything Other than "Lead" in Column E,Was Material Ever Previously Lead?],G355,Table15[Customer-Owned Portion],O355),Table15[Unique ID],0),0)))</f>
        <v>Non-lead</v>
      </c>
    </row>
    <row r="356" spans="1:23" ht="30" x14ac:dyDescent="0.25">
      <c r="A356" s="2"/>
      <c r="B356" s="67" t="s">
        <v>783</v>
      </c>
      <c r="C356" s="16" t="s">
        <v>784</v>
      </c>
      <c r="D356" s="16"/>
      <c r="E356" s="26" t="s">
        <v>19</v>
      </c>
      <c r="F356" s="116" t="s">
        <v>18</v>
      </c>
      <c r="G356" s="28" t="s">
        <v>18</v>
      </c>
      <c r="H356" s="89">
        <v>34199</v>
      </c>
      <c r="I356" s="112">
        <v>1</v>
      </c>
      <c r="J356" s="28" t="s">
        <v>87</v>
      </c>
      <c r="K356" s="16" t="s">
        <v>18</v>
      </c>
      <c r="L356" s="16"/>
      <c r="M356" s="89"/>
      <c r="N356" s="69"/>
      <c r="O356" s="26" t="s">
        <v>36</v>
      </c>
      <c r="P356" s="91">
        <v>34199</v>
      </c>
      <c r="Q356" s="112">
        <v>1</v>
      </c>
      <c r="R356" s="28" t="s">
        <v>87</v>
      </c>
      <c r="S356" s="16" t="s">
        <v>18</v>
      </c>
      <c r="T356" s="16"/>
      <c r="U356" s="89"/>
      <c r="V356" s="71"/>
      <c r="W356" s="62" t="str" cm="1">
        <f t="array" ref="W356">IF(SUM(LEN(B356:V356))=0,"",IF(OR(OR(ISBLANK(F356),SUM(LEN(C356),LEN(D356))=0),AND(NOT(E356="Unknown"),ISBLANK(J356)),AND(NOT(O356="Unknown"),ISBLANK(R356))),"Missing Information", INDEX(Table15[Entire Service Line Classification], MATCH(SUMIFS(Table15[Unique ID],Table15[System-Owned Portion],E356,Table15[If Material Anything Other than "Lead" in Column E,Was Material Ever Previously Lead?],G356,Table15[Customer-Owned Portion],O356),Table15[Unique ID],0),0)))</f>
        <v>Non-lead</v>
      </c>
    </row>
    <row r="357" spans="1:23" ht="30" x14ac:dyDescent="0.25">
      <c r="A357" s="2"/>
      <c r="B357" s="67" t="s">
        <v>787</v>
      </c>
      <c r="C357" s="16" t="s">
        <v>788</v>
      </c>
      <c r="D357" s="16"/>
      <c r="E357" s="26" t="s">
        <v>19</v>
      </c>
      <c r="F357" s="116" t="s">
        <v>18</v>
      </c>
      <c r="G357" s="117" t="s">
        <v>18</v>
      </c>
      <c r="H357" s="89"/>
      <c r="I357" s="112">
        <v>1</v>
      </c>
      <c r="J357" s="28" t="s">
        <v>82</v>
      </c>
      <c r="K357" s="16" t="s">
        <v>20</v>
      </c>
      <c r="L357" s="16" t="s">
        <v>76</v>
      </c>
      <c r="M357" s="89">
        <v>45859</v>
      </c>
      <c r="N357" s="69"/>
      <c r="O357" s="26" t="s">
        <v>19</v>
      </c>
      <c r="P357" s="91"/>
      <c r="Q357" s="112">
        <v>1</v>
      </c>
      <c r="R357" s="28" t="s">
        <v>82</v>
      </c>
      <c r="S357" s="16" t="s">
        <v>20</v>
      </c>
      <c r="T357" s="16" t="s">
        <v>76</v>
      </c>
      <c r="U357" s="89">
        <v>45859</v>
      </c>
      <c r="V357" s="71"/>
      <c r="W357" s="62" t="str" cm="1">
        <f t="array" ref="W357">IF(SUM(LEN(B357:V357))=0,"",IF(OR(OR(ISBLANK(F357),SUM(LEN(C357),LEN(D357))=0),AND(NOT(E357="Unknown"),ISBLANK(J357)),AND(NOT(O357="Unknown"),ISBLANK(R357))),"Missing Information", INDEX(Table15[Entire Service Line Classification], MATCH(SUMIFS(Table15[Unique ID],Table15[System-Owned Portion],E357,Table15[If Material Anything Other than "Lead" in Column E,Was Material Ever Previously Lead?],G357,Table15[Customer-Owned Portion],O357),Table15[Unique ID],0),0)))</f>
        <v>Non-lead</v>
      </c>
    </row>
    <row r="358" spans="1:23" ht="30" x14ac:dyDescent="0.25">
      <c r="A358" s="2"/>
      <c r="B358" s="67" t="s">
        <v>785</v>
      </c>
      <c r="C358" s="16" t="s">
        <v>786</v>
      </c>
      <c r="D358" s="16"/>
      <c r="E358" s="26" t="s">
        <v>27</v>
      </c>
      <c r="F358" s="116" t="s">
        <v>18</v>
      </c>
      <c r="G358" s="117" t="s">
        <v>18</v>
      </c>
      <c r="H358" s="89"/>
      <c r="I358" s="112">
        <v>0.75</v>
      </c>
      <c r="J358" s="28" t="s">
        <v>82</v>
      </c>
      <c r="K358" s="16" t="s">
        <v>20</v>
      </c>
      <c r="L358" s="16" t="s">
        <v>76</v>
      </c>
      <c r="M358" s="89">
        <v>45946</v>
      </c>
      <c r="N358" s="69"/>
      <c r="O358" s="26" t="s">
        <v>19</v>
      </c>
      <c r="P358" s="91"/>
      <c r="Q358" s="112">
        <v>0.75</v>
      </c>
      <c r="R358" s="28" t="s">
        <v>82</v>
      </c>
      <c r="S358" s="16" t="s">
        <v>20</v>
      </c>
      <c r="T358" s="16" t="s">
        <v>76</v>
      </c>
      <c r="U358" s="89">
        <v>45946</v>
      </c>
      <c r="V358" s="71"/>
      <c r="W358" s="62" t="str" cm="1">
        <f t="array" ref="W358">IF(SUM(LEN(B358:V358))=0,"",IF(OR(OR(ISBLANK(F358),SUM(LEN(C358),LEN(D358))=0),AND(NOT(E358="Unknown"),ISBLANK(J358)),AND(NOT(O358="Unknown"),ISBLANK(R358))),"Missing Information", INDEX(Table15[Entire Service Line Classification], MATCH(SUMIFS(Table15[Unique ID],Table15[System-Owned Portion],E358,Table15[If Material Anything Other than "Lead" in Column E,Was Material Ever Previously Lead?],G358,Table15[Customer-Owned Portion],O358),Table15[Unique ID],0),0)))</f>
        <v>Non-lead</v>
      </c>
    </row>
    <row r="359" spans="1:23" ht="30" x14ac:dyDescent="0.25">
      <c r="A359" s="2"/>
      <c r="B359" s="67" t="s">
        <v>789</v>
      </c>
      <c r="C359" s="16" t="s">
        <v>790</v>
      </c>
      <c r="D359" s="16"/>
      <c r="E359" s="26" t="s">
        <v>27</v>
      </c>
      <c r="F359" s="116" t="s">
        <v>18</v>
      </c>
      <c r="G359" s="117" t="s">
        <v>18</v>
      </c>
      <c r="H359" s="89"/>
      <c r="I359" s="112">
        <v>0.75</v>
      </c>
      <c r="J359" s="28" t="s">
        <v>82</v>
      </c>
      <c r="K359" s="16" t="s">
        <v>20</v>
      </c>
      <c r="L359" s="16" t="s">
        <v>76</v>
      </c>
      <c r="M359" s="89">
        <v>45946</v>
      </c>
      <c r="N359" s="69"/>
      <c r="O359" s="26" t="s">
        <v>19</v>
      </c>
      <c r="P359" s="91"/>
      <c r="Q359" s="112">
        <v>0.75</v>
      </c>
      <c r="R359" s="28" t="s">
        <v>82</v>
      </c>
      <c r="S359" s="16" t="s">
        <v>20</v>
      </c>
      <c r="T359" s="16" t="s">
        <v>76</v>
      </c>
      <c r="U359" s="89">
        <v>45946</v>
      </c>
      <c r="V359" s="71"/>
      <c r="W359" s="62" t="str" cm="1">
        <f t="array" ref="W359">IF(SUM(LEN(B359:V359))=0,"",IF(OR(OR(ISBLANK(F359),SUM(LEN(C359),LEN(D359))=0),AND(NOT(E359="Unknown"),ISBLANK(J359)),AND(NOT(O359="Unknown"),ISBLANK(R359))),"Missing Information", INDEX(Table15[Entire Service Line Classification], MATCH(SUMIFS(Table15[Unique ID],Table15[System-Owned Portion],E359,Table15[If Material Anything Other than "Lead" in Column E,Was Material Ever Previously Lead?],G359,Table15[Customer-Owned Portion],O359),Table15[Unique ID],0),0)))</f>
        <v>Non-lead</v>
      </c>
    </row>
    <row r="360" spans="1:23" ht="30" x14ac:dyDescent="0.25">
      <c r="A360" s="2"/>
      <c r="B360" s="67" t="s">
        <v>791</v>
      </c>
      <c r="C360" s="16" t="s">
        <v>792</v>
      </c>
      <c r="D360" s="16"/>
      <c r="E360" s="26" t="s">
        <v>19</v>
      </c>
      <c r="F360" s="116" t="s">
        <v>18</v>
      </c>
      <c r="G360" s="28" t="s">
        <v>18</v>
      </c>
      <c r="H360" s="89">
        <v>34199</v>
      </c>
      <c r="I360" s="112">
        <v>1</v>
      </c>
      <c r="J360" s="28" t="s">
        <v>87</v>
      </c>
      <c r="K360" s="16" t="s">
        <v>18</v>
      </c>
      <c r="L360" s="16"/>
      <c r="M360" s="89"/>
      <c r="N360" s="69"/>
      <c r="O360" s="26" t="s">
        <v>36</v>
      </c>
      <c r="P360" s="91">
        <v>34199</v>
      </c>
      <c r="Q360" s="112">
        <v>1</v>
      </c>
      <c r="R360" s="28" t="s">
        <v>87</v>
      </c>
      <c r="S360" s="16" t="s">
        <v>18</v>
      </c>
      <c r="T360" s="16"/>
      <c r="U360" s="89"/>
      <c r="V360" s="71"/>
      <c r="W360" s="62" t="str" cm="1">
        <f t="array" ref="W360">IF(SUM(LEN(B360:V360))=0,"",IF(OR(OR(ISBLANK(F360),SUM(LEN(C360),LEN(D360))=0),AND(NOT(E360="Unknown"),ISBLANK(J360)),AND(NOT(O360="Unknown"),ISBLANK(R360))),"Missing Information", INDEX(Table15[Entire Service Line Classification], MATCH(SUMIFS(Table15[Unique ID],Table15[System-Owned Portion],E360,Table15[If Material Anything Other than "Lead" in Column E,Was Material Ever Previously Lead?],G360,Table15[Customer-Owned Portion],O360),Table15[Unique ID],0),0)))</f>
        <v>Non-lead</v>
      </c>
    </row>
    <row r="361" spans="1:23" ht="30" x14ac:dyDescent="0.25">
      <c r="A361" s="2"/>
      <c r="B361" s="67" t="s">
        <v>793</v>
      </c>
      <c r="C361" s="16" t="s">
        <v>794</v>
      </c>
      <c r="D361" s="16"/>
      <c r="E361" s="26" t="s">
        <v>19</v>
      </c>
      <c r="F361" s="116" t="s">
        <v>18</v>
      </c>
      <c r="G361" s="28" t="s">
        <v>18</v>
      </c>
      <c r="H361" s="89">
        <v>34199</v>
      </c>
      <c r="I361" s="112">
        <v>1</v>
      </c>
      <c r="J361" s="28" t="s">
        <v>87</v>
      </c>
      <c r="K361" s="16" t="s">
        <v>18</v>
      </c>
      <c r="L361" s="16"/>
      <c r="M361" s="89"/>
      <c r="N361" s="69"/>
      <c r="O361" s="26" t="s">
        <v>36</v>
      </c>
      <c r="P361" s="91">
        <v>34199</v>
      </c>
      <c r="Q361" s="112">
        <v>1</v>
      </c>
      <c r="R361" s="28" t="s">
        <v>87</v>
      </c>
      <c r="S361" s="16" t="s">
        <v>18</v>
      </c>
      <c r="T361" s="16"/>
      <c r="U361" s="89"/>
      <c r="V361" s="71"/>
      <c r="W361" s="62" t="str" cm="1">
        <f t="array" ref="W361">IF(SUM(LEN(B361:V361))=0,"",IF(OR(OR(ISBLANK(F361),SUM(LEN(C361),LEN(D361))=0),AND(NOT(E361="Unknown"),ISBLANK(J361)),AND(NOT(O361="Unknown"),ISBLANK(R361))),"Missing Information", INDEX(Table15[Entire Service Line Classification], MATCH(SUMIFS(Table15[Unique ID],Table15[System-Owned Portion],E361,Table15[If Material Anything Other than "Lead" in Column E,Was Material Ever Previously Lead?],G361,Table15[Customer-Owned Portion],O361),Table15[Unique ID],0),0)))</f>
        <v>Non-lead</v>
      </c>
    </row>
    <row r="362" spans="1:23" ht="30" x14ac:dyDescent="0.25">
      <c r="A362" s="2"/>
      <c r="B362" s="67" t="s">
        <v>797</v>
      </c>
      <c r="C362" s="16" t="s">
        <v>798</v>
      </c>
      <c r="D362" s="16"/>
      <c r="E362" s="26" t="s">
        <v>36</v>
      </c>
      <c r="F362" s="116" t="s">
        <v>18</v>
      </c>
      <c r="G362" s="28" t="s">
        <v>18</v>
      </c>
      <c r="H362" s="89">
        <v>36161</v>
      </c>
      <c r="I362" s="112">
        <v>0.75</v>
      </c>
      <c r="J362" s="28" t="s">
        <v>87</v>
      </c>
      <c r="K362" s="16" t="s">
        <v>18</v>
      </c>
      <c r="L362" s="16"/>
      <c r="M362" s="89"/>
      <c r="N362" s="69"/>
      <c r="O362" s="26" t="s">
        <v>36</v>
      </c>
      <c r="P362" s="91">
        <v>36161</v>
      </c>
      <c r="Q362" s="112">
        <v>0.75</v>
      </c>
      <c r="R362" s="28" t="s">
        <v>87</v>
      </c>
      <c r="S362" s="16" t="s">
        <v>18</v>
      </c>
      <c r="T362" s="16"/>
      <c r="U362" s="89"/>
      <c r="V362" s="71"/>
      <c r="W362" s="62" t="str" cm="1">
        <f t="array" ref="W362">IF(SUM(LEN(B362:V362))=0,"",IF(OR(OR(ISBLANK(F362),SUM(LEN(C362),LEN(D362))=0),AND(NOT(E362="Unknown"),ISBLANK(J362)),AND(NOT(O362="Unknown"),ISBLANK(R362))),"Missing Information", INDEX(Table15[Entire Service Line Classification], MATCH(SUMIFS(Table15[Unique ID],Table15[System-Owned Portion],E362,Table15[If Material Anything Other than "Lead" in Column E,Was Material Ever Previously Lead?],G362,Table15[Customer-Owned Portion],O362),Table15[Unique ID],0),0)))</f>
        <v>Non-lead</v>
      </c>
    </row>
    <row r="363" spans="1:23" ht="30" x14ac:dyDescent="0.25">
      <c r="A363" s="2"/>
      <c r="B363" s="67" t="s">
        <v>795</v>
      </c>
      <c r="C363" s="16" t="s">
        <v>796</v>
      </c>
      <c r="D363" s="16"/>
      <c r="E363" s="26" t="s">
        <v>19</v>
      </c>
      <c r="F363" s="116" t="s">
        <v>18</v>
      </c>
      <c r="G363" s="28" t="s">
        <v>18</v>
      </c>
      <c r="H363" s="89">
        <v>34199</v>
      </c>
      <c r="I363" s="112">
        <v>1</v>
      </c>
      <c r="J363" s="28" t="s">
        <v>87</v>
      </c>
      <c r="K363" s="16" t="s">
        <v>18</v>
      </c>
      <c r="L363" s="16"/>
      <c r="M363" s="89"/>
      <c r="N363" s="69"/>
      <c r="O363" s="26" t="s">
        <v>36</v>
      </c>
      <c r="P363" s="91">
        <v>34199</v>
      </c>
      <c r="Q363" s="112">
        <v>1</v>
      </c>
      <c r="R363" s="28" t="s">
        <v>87</v>
      </c>
      <c r="S363" s="16" t="s">
        <v>18</v>
      </c>
      <c r="T363" s="16"/>
      <c r="U363" s="89"/>
      <c r="V363" s="71"/>
      <c r="W363" s="62" t="str" cm="1">
        <f t="array" ref="W363">IF(SUM(LEN(B363:V363))=0,"",IF(OR(OR(ISBLANK(F363),SUM(LEN(C363),LEN(D363))=0),AND(NOT(E363="Unknown"),ISBLANK(J363)),AND(NOT(O363="Unknown"),ISBLANK(R363))),"Missing Information", INDEX(Table15[Entire Service Line Classification], MATCH(SUMIFS(Table15[Unique ID],Table15[System-Owned Portion],E363,Table15[If Material Anything Other than "Lead" in Column E,Was Material Ever Previously Lead?],G363,Table15[Customer-Owned Portion],O363),Table15[Unique ID],0),0)))</f>
        <v>Non-lead</v>
      </c>
    </row>
    <row r="364" spans="1:23" ht="30" x14ac:dyDescent="0.25">
      <c r="A364" s="2"/>
      <c r="B364" s="67" t="s">
        <v>799</v>
      </c>
      <c r="C364" s="16" t="s">
        <v>800</v>
      </c>
      <c r="D364" s="16"/>
      <c r="E364" s="26" t="s">
        <v>27</v>
      </c>
      <c r="F364" s="25" t="s">
        <v>18</v>
      </c>
      <c r="G364" s="28" t="s">
        <v>173</v>
      </c>
      <c r="H364" s="89"/>
      <c r="I364" s="112">
        <v>0.75</v>
      </c>
      <c r="J364" s="28" t="s">
        <v>29</v>
      </c>
      <c r="K364" s="16" t="s">
        <v>18</v>
      </c>
      <c r="L364" s="16"/>
      <c r="M364" s="89">
        <v>42027</v>
      </c>
      <c r="N364" s="69" t="s">
        <v>116</v>
      </c>
      <c r="O364" s="26" t="s">
        <v>19</v>
      </c>
      <c r="P364" s="91">
        <v>45771</v>
      </c>
      <c r="Q364" s="112">
        <v>0.75</v>
      </c>
      <c r="R364" s="28" t="s">
        <v>82</v>
      </c>
      <c r="S364" s="16" t="s">
        <v>20</v>
      </c>
      <c r="T364" s="16" t="s">
        <v>76</v>
      </c>
      <c r="U364" s="89">
        <v>45771</v>
      </c>
      <c r="V364" s="71"/>
      <c r="W364" s="62" t="str" cm="1">
        <f t="array" ref="W364">IF(SUM(LEN(B364:V364))=0,"",IF(OR(OR(ISBLANK(F364),SUM(LEN(C364),LEN(D364))=0),AND(NOT(E364="Unknown"),ISBLANK(J364)),AND(NOT(O364="Unknown"),ISBLANK(R364))),"Missing Information", INDEX(Table15[Entire Service Line Classification], MATCH(SUMIFS(Table15[Unique ID],Table15[System-Owned Portion],E364,Table15[If Material Anything Other than "Lead" in Column E,Was Material Ever Previously Lead?],G364,Table15[Customer-Owned Portion],O364),Table15[Unique ID],0),0)))</f>
        <v>Non-lead</v>
      </c>
    </row>
    <row r="365" spans="1:23" ht="30" x14ac:dyDescent="0.25">
      <c r="A365" s="2"/>
      <c r="B365" s="67" t="s">
        <v>801</v>
      </c>
      <c r="C365" s="16" t="s">
        <v>802</v>
      </c>
      <c r="D365" s="16"/>
      <c r="E365" s="26" t="s">
        <v>27</v>
      </c>
      <c r="F365" s="116" t="s">
        <v>18</v>
      </c>
      <c r="G365" s="117" t="s">
        <v>18</v>
      </c>
      <c r="H365" s="89"/>
      <c r="I365" s="112">
        <v>0.75</v>
      </c>
      <c r="J365" s="28" t="s">
        <v>82</v>
      </c>
      <c r="K365" s="16" t="s">
        <v>20</v>
      </c>
      <c r="L365" s="16" t="s">
        <v>76</v>
      </c>
      <c r="M365" s="89">
        <v>45840</v>
      </c>
      <c r="N365" s="69"/>
      <c r="O365" s="26" t="s">
        <v>19</v>
      </c>
      <c r="P365" s="91"/>
      <c r="Q365" s="112">
        <v>0.75</v>
      </c>
      <c r="R365" s="28" t="s">
        <v>82</v>
      </c>
      <c r="S365" s="16" t="s">
        <v>20</v>
      </c>
      <c r="T365" s="16" t="s">
        <v>76</v>
      </c>
      <c r="U365" s="89">
        <v>45840</v>
      </c>
      <c r="V365" s="71"/>
      <c r="W365" s="62" t="str" cm="1">
        <f t="array" ref="W365">IF(SUM(LEN(B365:V365))=0,"",IF(OR(OR(ISBLANK(F365),SUM(LEN(C365),LEN(D365))=0),AND(NOT(E365="Unknown"),ISBLANK(J365)),AND(NOT(O365="Unknown"),ISBLANK(R365))),"Missing Information", INDEX(Table15[Entire Service Line Classification], MATCH(SUMIFS(Table15[Unique ID],Table15[System-Owned Portion],E365,Table15[If Material Anything Other than "Lead" in Column E,Was Material Ever Previously Lead?],G365,Table15[Customer-Owned Portion],O365),Table15[Unique ID],0),0)))</f>
        <v>Non-lead</v>
      </c>
    </row>
    <row r="366" spans="1:23" ht="30" x14ac:dyDescent="0.25">
      <c r="A366" s="2"/>
      <c r="B366" s="67" t="s">
        <v>803</v>
      </c>
      <c r="C366" s="16" t="s">
        <v>804</v>
      </c>
      <c r="D366" s="16"/>
      <c r="E366" s="26" t="s">
        <v>27</v>
      </c>
      <c r="F366" s="116" t="s">
        <v>18</v>
      </c>
      <c r="G366" s="117" t="s">
        <v>18</v>
      </c>
      <c r="H366" s="89"/>
      <c r="I366" s="112">
        <v>1.5</v>
      </c>
      <c r="J366" s="28" t="s">
        <v>82</v>
      </c>
      <c r="K366" s="16" t="s">
        <v>20</v>
      </c>
      <c r="L366" s="16" t="s">
        <v>76</v>
      </c>
      <c r="M366" s="89">
        <v>45653</v>
      </c>
      <c r="N366" s="69"/>
      <c r="O366" s="26" t="s">
        <v>19</v>
      </c>
      <c r="P366" s="91"/>
      <c r="Q366" s="112">
        <v>0.75</v>
      </c>
      <c r="R366" s="28" t="s">
        <v>82</v>
      </c>
      <c r="S366" s="16" t="s">
        <v>20</v>
      </c>
      <c r="T366" s="16" t="s">
        <v>76</v>
      </c>
      <c r="U366" s="89">
        <v>45653</v>
      </c>
      <c r="V366" s="71"/>
      <c r="W366" s="62" t="str" cm="1">
        <f t="array" ref="W366">IF(SUM(LEN(B366:V366))=0,"",IF(OR(OR(ISBLANK(F366),SUM(LEN(C366),LEN(D366))=0),AND(NOT(E366="Unknown"),ISBLANK(J366)),AND(NOT(O366="Unknown"),ISBLANK(R366))),"Missing Information", INDEX(Table15[Entire Service Line Classification], MATCH(SUMIFS(Table15[Unique ID],Table15[System-Owned Portion],E366,Table15[If Material Anything Other than "Lead" in Column E,Was Material Ever Previously Lead?],G366,Table15[Customer-Owned Portion],O366),Table15[Unique ID],0),0)))</f>
        <v>Non-lead</v>
      </c>
    </row>
    <row r="367" spans="1:23" ht="30" x14ac:dyDescent="0.25">
      <c r="A367" s="2"/>
      <c r="B367" s="121" t="s">
        <v>2713</v>
      </c>
      <c r="C367" s="122" t="s">
        <v>805</v>
      </c>
      <c r="D367" s="16" t="s">
        <v>2705</v>
      </c>
      <c r="E367" s="26" t="s">
        <v>19</v>
      </c>
      <c r="F367" s="116" t="s">
        <v>18</v>
      </c>
      <c r="G367" s="28" t="s">
        <v>18</v>
      </c>
      <c r="H367" s="89">
        <v>34771</v>
      </c>
      <c r="I367" s="112">
        <v>3</v>
      </c>
      <c r="J367" s="28" t="s">
        <v>87</v>
      </c>
      <c r="K367" s="16" t="s">
        <v>18</v>
      </c>
      <c r="L367" s="16"/>
      <c r="M367" s="89"/>
      <c r="N367" s="69"/>
      <c r="O367" s="26" t="s">
        <v>36</v>
      </c>
      <c r="P367" s="91">
        <v>34771</v>
      </c>
      <c r="Q367" s="112">
        <v>3</v>
      </c>
      <c r="R367" s="28" t="s">
        <v>87</v>
      </c>
      <c r="S367" s="16" t="s">
        <v>18</v>
      </c>
      <c r="T367" s="16"/>
      <c r="U367" s="89"/>
      <c r="V367" s="71"/>
      <c r="W367" s="62" t="str" cm="1">
        <f t="array" ref="W367">IF(SUM(LEN(B367:V367))=0,"",IF(OR(OR(ISBLANK(F367),SUM(LEN(C367),LEN(D367))=0),AND(NOT(E367="Unknown"),ISBLANK(J367)),AND(NOT(O367="Unknown"),ISBLANK(R367))),"Missing Information", INDEX(Table15[Entire Service Line Classification], MATCH(SUMIFS(Table15[Unique ID],Table15[System-Owned Portion],E367,Table15[If Material Anything Other than "Lead" in Column E,Was Material Ever Previously Lead?],G367,Table15[Customer-Owned Portion],O367),Table15[Unique ID],0),0)))</f>
        <v>Non-lead</v>
      </c>
    </row>
    <row r="368" spans="1:23" ht="30" x14ac:dyDescent="0.25">
      <c r="A368" s="2"/>
      <c r="B368" s="121" t="s">
        <v>2712</v>
      </c>
      <c r="C368" s="122" t="s">
        <v>805</v>
      </c>
      <c r="D368" s="16" t="s">
        <v>2704</v>
      </c>
      <c r="E368" s="26" t="s">
        <v>19</v>
      </c>
      <c r="F368" s="116" t="s">
        <v>18</v>
      </c>
      <c r="G368" s="28" t="s">
        <v>18</v>
      </c>
      <c r="H368" s="89">
        <v>34771</v>
      </c>
      <c r="I368" s="112">
        <v>4</v>
      </c>
      <c r="J368" s="28" t="s">
        <v>87</v>
      </c>
      <c r="K368" s="16" t="s">
        <v>18</v>
      </c>
      <c r="L368" s="16"/>
      <c r="M368" s="89"/>
      <c r="N368" s="69" t="s">
        <v>806</v>
      </c>
      <c r="O368" s="26" t="s">
        <v>36</v>
      </c>
      <c r="P368" s="91">
        <v>34771</v>
      </c>
      <c r="Q368" s="112">
        <v>4</v>
      </c>
      <c r="R368" s="28" t="s">
        <v>87</v>
      </c>
      <c r="S368" s="16" t="s">
        <v>18</v>
      </c>
      <c r="T368" s="16"/>
      <c r="U368" s="89"/>
      <c r="V368" s="71"/>
      <c r="W368" s="62" t="str" cm="1">
        <f t="array" ref="W368">IF(SUM(LEN(B368:V368))=0,"",IF(OR(OR(ISBLANK(F368),SUM(LEN(C368),LEN(D368))=0),AND(NOT(E368="Unknown"),ISBLANK(J368)),AND(NOT(O368="Unknown"),ISBLANK(R368))),"Missing Information", INDEX(Table15[Entire Service Line Classification], MATCH(SUMIFS(Table15[Unique ID],Table15[System-Owned Portion],E368,Table15[If Material Anything Other than "Lead" in Column E,Was Material Ever Previously Lead?],G368,Table15[Customer-Owned Portion],O368),Table15[Unique ID],0),0)))</f>
        <v>Non-lead</v>
      </c>
    </row>
    <row r="369" spans="1:23" ht="30" x14ac:dyDescent="0.25">
      <c r="A369" s="2"/>
      <c r="B369" s="67" t="s">
        <v>807</v>
      </c>
      <c r="C369" s="16" t="s">
        <v>808</v>
      </c>
      <c r="D369" s="16"/>
      <c r="E369" s="26" t="s">
        <v>19</v>
      </c>
      <c r="F369" s="116" t="s">
        <v>18</v>
      </c>
      <c r="G369" s="28" t="s">
        <v>18</v>
      </c>
      <c r="H369" s="89">
        <v>34199</v>
      </c>
      <c r="I369" s="112">
        <v>1</v>
      </c>
      <c r="J369" s="28" t="s">
        <v>87</v>
      </c>
      <c r="K369" s="16" t="s">
        <v>18</v>
      </c>
      <c r="L369" s="16"/>
      <c r="M369" s="89"/>
      <c r="N369" s="69"/>
      <c r="O369" s="26" t="s">
        <v>36</v>
      </c>
      <c r="P369" s="91">
        <v>34199</v>
      </c>
      <c r="Q369" s="112">
        <v>1</v>
      </c>
      <c r="R369" s="28" t="s">
        <v>87</v>
      </c>
      <c r="S369" s="16" t="s">
        <v>18</v>
      </c>
      <c r="T369" s="16"/>
      <c r="U369" s="89"/>
      <c r="V369" s="71"/>
      <c r="W369" s="62" t="str" cm="1">
        <f t="array" ref="W369">IF(SUM(LEN(B369:V369))=0,"",IF(OR(OR(ISBLANK(F369),SUM(LEN(C369),LEN(D369))=0),AND(NOT(E369="Unknown"),ISBLANK(J369)),AND(NOT(O369="Unknown"),ISBLANK(R369))),"Missing Information", INDEX(Table15[Entire Service Line Classification], MATCH(SUMIFS(Table15[Unique ID],Table15[System-Owned Portion],E369,Table15[If Material Anything Other than "Lead" in Column E,Was Material Ever Previously Lead?],G369,Table15[Customer-Owned Portion],O369),Table15[Unique ID],0),0)))</f>
        <v>Non-lead</v>
      </c>
    </row>
    <row r="370" spans="1:23" ht="30" x14ac:dyDescent="0.25">
      <c r="A370" s="2"/>
      <c r="B370" s="67" t="s">
        <v>809</v>
      </c>
      <c r="C370" s="16" t="s">
        <v>810</v>
      </c>
      <c r="D370" s="16"/>
      <c r="E370" s="26" t="s">
        <v>19</v>
      </c>
      <c r="F370" s="116" t="s">
        <v>18</v>
      </c>
      <c r="G370" s="28" t="s">
        <v>18</v>
      </c>
      <c r="H370" s="89">
        <v>34199</v>
      </c>
      <c r="I370" s="112">
        <v>1</v>
      </c>
      <c r="J370" s="28" t="s">
        <v>87</v>
      </c>
      <c r="K370" s="16" t="s">
        <v>18</v>
      </c>
      <c r="L370" s="16"/>
      <c r="M370" s="89"/>
      <c r="N370" s="69"/>
      <c r="O370" s="26" t="s">
        <v>36</v>
      </c>
      <c r="P370" s="91">
        <v>34199</v>
      </c>
      <c r="Q370" s="112">
        <v>1</v>
      </c>
      <c r="R370" s="28" t="s">
        <v>87</v>
      </c>
      <c r="S370" s="16" t="s">
        <v>18</v>
      </c>
      <c r="T370" s="16"/>
      <c r="U370" s="89"/>
      <c r="V370" s="71"/>
      <c r="W370" s="62" t="str" cm="1">
        <f t="array" ref="W370">IF(SUM(LEN(B370:V370))=0,"",IF(OR(OR(ISBLANK(F370),SUM(LEN(C370),LEN(D370))=0),AND(NOT(E370="Unknown"),ISBLANK(J370)),AND(NOT(O370="Unknown"),ISBLANK(R370))),"Missing Information", INDEX(Table15[Entire Service Line Classification], MATCH(SUMIFS(Table15[Unique ID],Table15[System-Owned Portion],E370,Table15[If Material Anything Other than "Lead" in Column E,Was Material Ever Previously Lead?],G370,Table15[Customer-Owned Portion],O370),Table15[Unique ID],0),0)))</f>
        <v>Non-lead</v>
      </c>
    </row>
    <row r="371" spans="1:23" ht="30" x14ac:dyDescent="0.25">
      <c r="A371" s="2"/>
      <c r="B371" s="67" t="s">
        <v>813</v>
      </c>
      <c r="C371" s="16" t="s">
        <v>814</v>
      </c>
      <c r="D371" s="16"/>
      <c r="E371" s="26" t="s">
        <v>27</v>
      </c>
      <c r="F371" s="116" t="s">
        <v>18</v>
      </c>
      <c r="G371" s="117" t="s">
        <v>18</v>
      </c>
      <c r="H371" s="89"/>
      <c r="I371" s="112">
        <v>0.75</v>
      </c>
      <c r="J371" s="28" t="s">
        <v>82</v>
      </c>
      <c r="K371" s="16" t="s">
        <v>20</v>
      </c>
      <c r="L371" s="16" t="s">
        <v>76</v>
      </c>
      <c r="M371" s="89">
        <v>45946</v>
      </c>
      <c r="N371" s="69"/>
      <c r="O371" s="26" t="s">
        <v>19</v>
      </c>
      <c r="P371" s="91"/>
      <c r="Q371" s="112">
        <v>0.75</v>
      </c>
      <c r="R371" s="28" t="s">
        <v>82</v>
      </c>
      <c r="S371" s="16" t="s">
        <v>20</v>
      </c>
      <c r="T371" s="16" t="s">
        <v>76</v>
      </c>
      <c r="U371" s="89">
        <v>45946</v>
      </c>
      <c r="V371" s="71"/>
      <c r="W371" s="62" t="str" cm="1">
        <f t="array" ref="W371">IF(SUM(LEN(B371:V371))=0,"",IF(OR(OR(ISBLANK(F371),SUM(LEN(C371),LEN(D371))=0),AND(NOT(E371="Unknown"),ISBLANK(J371)),AND(NOT(O371="Unknown"),ISBLANK(R371))),"Missing Information", INDEX(Table15[Entire Service Line Classification], MATCH(SUMIFS(Table15[Unique ID],Table15[System-Owned Portion],E371,Table15[If Material Anything Other than "Lead" in Column E,Was Material Ever Previously Lead?],G371,Table15[Customer-Owned Portion],O371),Table15[Unique ID],0),0)))</f>
        <v>Non-lead</v>
      </c>
    </row>
    <row r="372" spans="1:23" ht="30" x14ac:dyDescent="0.25">
      <c r="A372" s="2"/>
      <c r="B372" s="67" t="s">
        <v>811</v>
      </c>
      <c r="C372" s="16" t="s">
        <v>812</v>
      </c>
      <c r="D372" s="16"/>
      <c r="E372" s="26" t="s">
        <v>27</v>
      </c>
      <c r="F372" s="116" t="s">
        <v>18</v>
      </c>
      <c r="G372" s="117" t="s">
        <v>18</v>
      </c>
      <c r="H372" s="89"/>
      <c r="I372" s="112">
        <v>0.75</v>
      </c>
      <c r="J372" s="28" t="s">
        <v>82</v>
      </c>
      <c r="K372" s="16" t="s">
        <v>20</v>
      </c>
      <c r="L372" s="16" t="s">
        <v>76</v>
      </c>
      <c r="M372" s="89">
        <v>45946</v>
      </c>
      <c r="N372" s="69"/>
      <c r="O372" s="26" t="s">
        <v>19</v>
      </c>
      <c r="P372" s="91"/>
      <c r="Q372" s="112">
        <v>0.75</v>
      </c>
      <c r="R372" s="28" t="s">
        <v>82</v>
      </c>
      <c r="S372" s="16" t="s">
        <v>20</v>
      </c>
      <c r="T372" s="16" t="s">
        <v>76</v>
      </c>
      <c r="U372" s="89">
        <v>45946</v>
      </c>
      <c r="V372" s="71"/>
      <c r="W372" s="62" t="str" cm="1">
        <f t="array" ref="W372">IF(SUM(LEN(B372:V372))=0,"",IF(OR(OR(ISBLANK(F372),SUM(LEN(C372),LEN(D372))=0),AND(NOT(E372="Unknown"),ISBLANK(J372)),AND(NOT(O372="Unknown"),ISBLANK(R372))),"Missing Information", INDEX(Table15[Entire Service Line Classification], MATCH(SUMIFS(Table15[Unique ID],Table15[System-Owned Portion],E372,Table15[If Material Anything Other than "Lead" in Column E,Was Material Ever Previously Lead?],G372,Table15[Customer-Owned Portion],O372),Table15[Unique ID],0),0)))</f>
        <v>Non-lead</v>
      </c>
    </row>
    <row r="373" spans="1:23" ht="30" x14ac:dyDescent="0.25">
      <c r="A373" s="2"/>
      <c r="B373" s="67" t="s">
        <v>815</v>
      </c>
      <c r="C373" s="16" t="s">
        <v>816</v>
      </c>
      <c r="D373" s="16"/>
      <c r="E373" s="26" t="s">
        <v>27</v>
      </c>
      <c r="F373" s="116" t="s">
        <v>18</v>
      </c>
      <c r="G373" s="117" t="s">
        <v>18</v>
      </c>
      <c r="H373" s="89"/>
      <c r="I373" s="112">
        <v>0.75</v>
      </c>
      <c r="J373" s="28" t="s">
        <v>82</v>
      </c>
      <c r="K373" s="16" t="s">
        <v>20</v>
      </c>
      <c r="L373" s="16" t="s">
        <v>76</v>
      </c>
      <c r="M373" s="89">
        <v>45869</v>
      </c>
      <c r="N373" s="69"/>
      <c r="O373" s="26" t="s">
        <v>19</v>
      </c>
      <c r="P373" s="91"/>
      <c r="Q373" s="112">
        <v>0.75</v>
      </c>
      <c r="R373" s="28" t="s">
        <v>82</v>
      </c>
      <c r="S373" s="16" t="s">
        <v>20</v>
      </c>
      <c r="T373" s="16" t="s">
        <v>76</v>
      </c>
      <c r="U373" s="89">
        <v>45869</v>
      </c>
      <c r="V373" s="71"/>
      <c r="W373" s="62" t="str" cm="1">
        <f t="array" ref="W373">IF(SUM(LEN(B373:V373))=0,"",IF(OR(OR(ISBLANK(F373),SUM(LEN(C373),LEN(D373))=0),AND(NOT(E373="Unknown"),ISBLANK(J373)),AND(NOT(O373="Unknown"),ISBLANK(R373))),"Missing Information", INDEX(Table15[Entire Service Line Classification], MATCH(SUMIFS(Table15[Unique ID],Table15[System-Owned Portion],E373,Table15[If Material Anything Other than "Lead" in Column E,Was Material Ever Previously Lead?],G373,Table15[Customer-Owned Portion],O373),Table15[Unique ID],0),0)))</f>
        <v>Non-lead</v>
      </c>
    </row>
    <row r="374" spans="1:23" ht="30" x14ac:dyDescent="0.25">
      <c r="A374" s="2"/>
      <c r="B374" s="67" t="s">
        <v>817</v>
      </c>
      <c r="C374" s="16" t="s">
        <v>818</v>
      </c>
      <c r="D374" s="16"/>
      <c r="E374" s="26" t="s">
        <v>27</v>
      </c>
      <c r="F374" s="116" t="s">
        <v>18</v>
      </c>
      <c r="G374" s="28" t="s">
        <v>18</v>
      </c>
      <c r="H374" s="89"/>
      <c r="I374" s="112">
        <v>0.75</v>
      </c>
      <c r="J374" s="28" t="s">
        <v>29</v>
      </c>
      <c r="K374" s="16" t="s">
        <v>18</v>
      </c>
      <c r="L374" s="16"/>
      <c r="M374" s="89">
        <v>44356</v>
      </c>
      <c r="N374" s="69" t="s">
        <v>116</v>
      </c>
      <c r="O374" s="26" t="s">
        <v>19</v>
      </c>
      <c r="P374" s="91"/>
      <c r="Q374" s="112">
        <v>0.75</v>
      </c>
      <c r="R374" s="28" t="s">
        <v>82</v>
      </c>
      <c r="S374" s="16" t="s">
        <v>20</v>
      </c>
      <c r="T374" s="16" t="s">
        <v>76</v>
      </c>
      <c r="U374" s="89">
        <v>45763</v>
      </c>
      <c r="V374" s="71"/>
      <c r="W374" s="62" t="str" cm="1">
        <f t="array" ref="W374">IF(SUM(LEN(B374:V374))=0,"",IF(OR(OR(ISBLANK(F374),SUM(LEN(C374),LEN(D374))=0),AND(NOT(E374="Unknown"),ISBLANK(J374)),AND(NOT(O374="Unknown"),ISBLANK(R374))),"Missing Information", INDEX(Table15[Entire Service Line Classification], MATCH(SUMIFS(Table15[Unique ID],Table15[System-Owned Portion],E374,Table15[If Material Anything Other than "Lead" in Column E,Was Material Ever Previously Lead?],G374,Table15[Customer-Owned Portion],O374),Table15[Unique ID],0),0)))</f>
        <v>Non-lead</v>
      </c>
    </row>
    <row r="375" spans="1:23" ht="30" x14ac:dyDescent="0.25">
      <c r="A375" s="2"/>
      <c r="B375" s="67" t="s">
        <v>819</v>
      </c>
      <c r="C375" s="16" t="s">
        <v>820</v>
      </c>
      <c r="D375" s="16"/>
      <c r="E375" s="26" t="s">
        <v>19</v>
      </c>
      <c r="F375" s="116" t="s">
        <v>18</v>
      </c>
      <c r="G375" s="28" t="s">
        <v>18</v>
      </c>
      <c r="H375" s="89">
        <v>34199</v>
      </c>
      <c r="I375" s="112">
        <v>1</v>
      </c>
      <c r="J375" s="28" t="s">
        <v>87</v>
      </c>
      <c r="K375" s="16" t="s">
        <v>18</v>
      </c>
      <c r="L375" s="16"/>
      <c r="M375" s="89"/>
      <c r="N375" s="69"/>
      <c r="O375" s="26" t="s">
        <v>36</v>
      </c>
      <c r="P375" s="91">
        <v>34199</v>
      </c>
      <c r="Q375" s="112">
        <v>1</v>
      </c>
      <c r="R375" s="28" t="s">
        <v>87</v>
      </c>
      <c r="S375" s="16" t="s">
        <v>18</v>
      </c>
      <c r="T375" s="16"/>
      <c r="U375" s="89"/>
      <c r="V375" s="71"/>
      <c r="W375" s="62" t="str" cm="1">
        <f t="array" ref="W375">IF(SUM(LEN(B375:V375))=0,"",IF(OR(OR(ISBLANK(F375),SUM(LEN(C375),LEN(D375))=0),AND(NOT(E375="Unknown"),ISBLANK(J375)),AND(NOT(O375="Unknown"),ISBLANK(R375))),"Missing Information", INDEX(Table15[Entire Service Line Classification], MATCH(SUMIFS(Table15[Unique ID],Table15[System-Owned Portion],E375,Table15[If Material Anything Other than "Lead" in Column E,Was Material Ever Previously Lead?],G375,Table15[Customer-Owned Portion],O375),Table15[Unique ID],0),0)))</f>
        <v>Non-lead</v>
      </c>
    </row>
    <row r="376" spans="1:23" ht="30" x14ac:dyDescent="0.25">
      <c r="A376" s="2"/>
      <c r="B376" s="67" t="s">
        <v>821</v>
      </c>
      <c r="C376" s="16" t="s">
        <v>822</v>
      </c>
      <c r="D376" s="16"/>
      <c r="E376" s="26" t="s">
        <v>19</v>
      </c>
      <c r="F376" s="116" t="s">
        <v>18</v>
      </c>
      <c r="G376" s="28" t="s">
        <v>18</v>
      </c>
      <c r="H376" s="89">
        <v>34199</v>
      </c>
      <c r="I376" s="112">
        <v>1</v>
      </c>
      <c r="J376" s="28" t="s">
        <v>87</v>
      </c>
      <c r="K376" s="16" t="s">
        <v>18</v>
      </c>
      <c r="L376" s="16"/>
      <c r="M376" s="89"/>
      <c r="N376" s="69"/>
      <c r="O376" s="26" t="s">
        <v>36</v>
      </c>
      <c r="P376" s="91">
        <v>34199</v>
      </c>
      <c r="Q376" s="112">
        <v>1</v>
      </c>
      <c r="R376" s="28" t="s">
        <v>87</v>
      </c>
      <c r="S376" s="16" t="s">
        <v>18</v>
      </c>
      <c r="T376" s="16"/>
      <c r="U376" s="89"/>
      <c r="V376" s="71"/>
      <c r="W376" s="62" t="str" cm="1">
        <f t="array" ref="W376">IF(SUM(LEN(B376:V376))=0,"",IF(OR(OR(ISBLANK(F376),SUM(LEN(C376),LEN(D376))=0),AND(NOT(E376="Unknown"),ISBLANK(J376)),AND(NOT(O376="Unknown"),ISBLANK(R376))),"Missing Information", INDEX(Table15[Entire Service Line Classification], MATCH(SUMIFS(Table15[Unique ID],Table15[System-Owned Portion],E376,Table15[If Material Anything Other than "Lead" in Column E,Was Material Ever Previously Lead?],G376,Table15[Customer-Owned Portion],O376),Table15[Unique ID],0),0)))</f>
        <v>Non-lead</v>
      </c>
    </row>
    <row r="377" spans="1:23" ht="30" x14ac:dyDescent="0.25">
      <c r="A377" s="2"/>
      <c r="B377" s="67" t="s">
        <v>825</v>
      </c>
      <c r="C377" s="16" t="s">
        <v>826</v>
      </c>
      <c r="D377" s="16"/>
      <c r="E377" s="26" t="s">
        <v>27</v>
      </c>
      <c r="F377" s="116" t="s">
        <v>18</v>
      </c>
      <c r="G377" s="117" t="s">
        <v>18</v>
      </c>
      <c r="H377" s="89"/>
      <c r="I377" s="112">
        <v>0.75</v>
      </c>
      <c r="J377" s="28" t="s">
        <v>82</v>
      </c>
      <c r="K377" s="16" t="s">
        <v>20</v>
      </c>
      <c r="L377" s="16" t="s">
        <v>76</v>
      </c>
      <c r="M377" s="89">
        <v>45908</v>
      </c>
      <c r="N377" s="69"/>
      <c r="O377" s="26" t="s">
        <v>19</v>
      </c>
      <c r="P377" s="91"/>
      <c r="Q377" s="112">
        <v>0.75</v>
      </c>
      <c r="R377" s="28" t="s">
        <v>82</v>
      </c>
      <c r="S377" s="16" t="s">
        <v>20</v>
      </c>
      <c r="T377" s="16" t="s">
        <v>76</v>
      </c>
      <c r="U377" s="89">
        <v>45908</v>
      </c>
      <c r="V377" s="71"/>
      <c r="W377" s="62" t="str" cm="1">
        <f t="array" ref="W377">IF(SUM(LEN(B377:V377))=0,"",IF(OR(OR(ISBLANK(F377),SUM(LEN(C377),LEN(D377))=0),AND(NOT(E377="Unknown"),ISBLANK(J377)),AND(NOT(O377="Unknown"),ISBLANK(R377))),"Missing Information", INDEX(Table15[Entire Service Line Classification], MATCH(SUMIFS(Table15[Unique ID],Table15[System-Owned Portion],E377,Table15[If Material Anything Other than "Lead" in Column E,Was Material Ever Previously Lead?],G377,Table15[Customer-Owned Portion],O377),Table15[Unique ID],0),0)))</f>
        <v>Non-lead</v>
      </c>
    </row>
    <row r="378" spans="1:23" ht="30" x14ac:dyDescent="0.25">
      <c r="A378" s="2"/>
      <c r="B378" s="67" t="s">
        <v>823</v>
      </c>
      <c r="C378" s="16" t="s">
        <v>824</v>
      </c>
      <c r="D378" s="16"/>
      <c r="E378" s="26" t="s">
        <v>19</v>
      </c>
      <c r="F378" s="116" t="s">
        <v>18</v>
      </c>
      <c r="G378" s="28" t="s">
        <v>18</v>
      </c>
      <c r="H378" s="89">
        <v>34199</v>
      </c>
      <c r="I378" s="112">
        <v>1</v>
      </c>
      <c r="J378" s="28" t="s">
        <v>87</v>
      </c>
      <c r="K378" s="16" t="s">
        <v>18</v>
      </c>
      <c r="L378" s="16"/>
      <c r="M378" s="89"/>
      <c r="N378" s="69"/>
      <c r="O378" s="26" t="s">
        <v>36</v>
      </c>
      <c r="P378" s="91">
        <v>34199</v>
      </c>
      <c r="Q378" s="112">
        <v>1</v>
      </c>
      <c r="R378" s="28" t="s">
        <v>87</v>
      </c>
      <c r="S378" s="16" t="s">
        <v>18</v>
      </c>
      <c r="T378" s="16"/>
      <c r="U378" s="89"/>
      <c r="V378" s="71"/>
      <c r="W378" s="62" t="str" cm="1">
        <f t="array" ref="W378">IF(SUM(LEN(B378:V378))=0,"",IF(OR(OR(ISBLANK(F378),SUM(LEN(C378),LEN(D378))=0),AND(NOT(E378="Unknown"),ISBLANK(J378)),AND(NOT(O378="Unknown"),ISBLANK(R378))),"Missing Information", INDEX(Table15[Entire Service Line Classification], MATCH(SUMIFS(Table15[Unique ID],Table15[System-Owned Portion],E378,Table15[If Material Anything Other than "Lead" in Column E,Was Material Ever Previously Lead?],G378,Table15[Customer-Owned Portion],O378),Table15[Unique ID],0),0)))</f>
        <v>Non-lead</v>
      </c>
    </row>
    <row r="379" spans="1:23" ht="30" x14ac:dyDescent="0.25">
      <c r="A379" s="2"/>
      <c r="B379" s="67" t="s">
        <v>827</v>
      </c>
      <c r="C379" s="16" t="s">
        <v>828</v>
      </c>
      <c r="D379" s="16"/>
      <c r="E379" s="26" t="s">
        <v>27</v>
      </c>
      <c r="F379" s="116" t="s">
        <v>18</v>
      </c>
      <c r="G379" s="117" t="s">
        <v>18</v>
      </c>
      <c r="H379" s="89"/>
      <c r="I379" s="112">
        <v>0.75</v>
      </c>
      <c r="J379" s="28" t="s">
        <v>82</v>
      </c>
      <c r="K379" s="16" t="s">
        <v>20</v>
      </c>
      <c r="L379" s="16" t="s">
        <v>76</v>
      </c>
      <c r="M379" s="89">
        <v>45869</v>
      </c>
      <c r="N379" s="69"/>
      <c r="O379" s="26" t="s">
        <v>19</v>
      </c>
      <c r="P379" s="91"/>
      <c r="Q379" s="112">
        <v>0.75</v>
      </c>
      <c r="R379" s="28" t="s">
        <v>82</v>
      </c>
      <c r="S379" s="16" t="s">
        <v>20</v>
      </c>
      <c r="T379" s="16" t="s">
        <v>76</v>
      </c>
      <c r="U379" s="89">
        <v>45869</v>
      </c>
      <c r="V379" s="71"/>
      <c r="W379" s="62" t="str" cm="1">
        <f t="array" ref="W379">IF(SUM(LEN(B379:V379))=0,"",IF(OR(OR(ISBLANK(F379),SUM(LEN(C379),LEN(D379))=0),AND(NOT(E379="Unknown"),ISBLANK(J379)),AND(NOT(O379="Unknown"),ISBLANK(R379))),"Missing Information", INDEX(Table15[Entire Service Line Classification], MATCH(SUMIFS(Table15[Unique ID],Table15[System-Owned Portion],E379,Table15[If Material Anything Other than "Lead" in Column E,Was Material Ever Previously Lead?],G379,Table15[Customer-Owned Portion],O379),Table15[Unique ID],0),0)))</f>
        <v>Non-lead</v>
      </c>
    </row>
    <row r="380" spans="1:23" ht="30" x14ac:dyDescent="0.25">
      <c r="A380" s="2"/>
      <c r="B380" s="67" t="s">
        <v>829</v>
      </c>
      <c r="C380" s="16" t="s">
        <v>830</v>
      </c>
      <c r="D380" s="16"/>
      <c r="E380" s="26" t="s">
        <v>27</v>
      </c>
      <c r="F380" s="116" t="s">
        <v>18</v>
      </c>
      <c r="G380" s="117" t="s">
        <v>18</v>
      </c>
      <c r="H380" s="89"/>
      <c r="I380" s="112">
        <v>0.75</v>
      </c>
      <c r="J380" s="28" t="s">
        <v>82</v>
      </c>
      <c r="K380" s="16" t="s">
        <v>20</v>
      </c>
      <c r="L380" s="16" t="s">
        <v>76</v>
      </c>
      <c r="M380" s="89">
        <v>45840</v>
      </c>
      <c r="N380" s="69"/>
      <c r="O380" s="26" t="s">
        <v>19</v>
      </c>
      <c r="P380" s="91"/>
      <c r="Q380" s="112">
        <v>0.75</v>
      </c>
      <c r="R380" s="28" t="s">
        <v>82</v>
      </c>
      <c r="S380" s="16" t="s">
        <v>20</v>
      </c>
      <c r="T380" s="16" t="s">
        <v>76</v>
      </c>
      <c r="U380" s="89">
        <v>45840</v>
      </c>
      <c r="V380" s="71"/>
      <c r="W380" s="62" t="str" cm="1">
        <f t="array" ref="W380">IF(SUM(LEN(B380:V380))=0,"",IF(OR(OR(ISBLANK(F380),SUM(LEN(C380),LEN(D380))=0),AND(NOT(E380="Unknown"),ISBLANK(J380)),AND(NOT(O380="Unknown"),ISBLANK(R380))),"Missing Information", INDEX(Table15[Entire Service Line Classification], MATCH(SUMIFS(Table15[Unique ID],Table15[System-Owned Portion],E380,Table15[If Material Anything Other than "Lead" in Column E,Was Material Ever Previously Lead?],G380,Table15[Customer-Owned Portion],O380),Table15[Unique ID],0),0)))</f>
        <v>Non-lead</v>
      </c>
    </row>
    <row r="381" spans="1:23" ht="30" x14ac:dyDescent="0.25">
      <c r="A381" s="2"/>
      <c r="B381" s="121" t="s">
        <v>2708</v>
      </c>
      <c r="C381" s="122" t="s">
        <v>831</v>
      </c>
      <c r="D381" s="16" t="s">
        <v>2710</v>
      </c>
      <c r="E381" s="26" t="s">
        <v>832</v>
      </c>
      <c r="F381" s="116" t="s">
        <v>18</v>
      </c>
      <c r="G381" s="28" t="s">
        <v>18</v>
      </c>
      <c r="H381" s="89">
        <v>34481</v>
      </c>
      <c r="I381" s="112">
        <v>2</v>
      </c>
      <c r="J381" s="28" t="s">
        <v>87</v>
      </c>
      <c r="K381" s="16" t="s">
        <v>18</v>
      </c>
      <c r="L381" s="16"/>
      <c r="M381" s="89"/>
      <c r="N381" s="69" t="s">
        <v>806</v>
      </c>
      <c r="O381" s="26" t="s">
        <v>36</v>
      </c>
      <c r="P381" s="91">
        <v>34481</v>
      </c>
      <c r="Q381" s="112">
        <v>2</v>
      </c>
      <c r="R381" s="28" t="s">
        <v>87</v>
      </c>
      <c r="S381" s="16" t="s">
        <v>18</v>
      </c>
      <c r="T381" s="16"/>
      <c r="U381" s="89"/>
      <c r="V381" s="71"/>
      <c r="W381" s="62" t="str" cm="1">
        <f t="array" ref="W381">IF(SUM(LEN(B381:V381))=0,"",IF(OR(OR(ISBLANK(F381),SUM(LEN(C381),LEN(D381))=0),AND(NOT(E381="Unknown"),ISBLANK(J381)),AND(NOT(O381="Unknown"),ISBLANK(R381))),"Missing Information", INDEX(Table15[Entire Service Line Classification], MATCH(SUMIFS(Table15[Unique ID],Table15[System-Owned Portion],E381,Table15[If Material Anything Other than "Lead" in Column E,Was Material Ever Previously Lead?],G381,Table15[Customer-Owned Portion],O381),Table15[Unique ID],0),0)))</f>
        <v>Non-lead</v>
      </c>
    </row>
    <row r="382" spans="1:23" ht="30" x14ac:dyDescent="0.25">
      <c r="A382" s="2"/>
      <c r="B382" s="121" t="s">
        <v>2709</v>
      </c>
      <c r="C382" s="122" t="s">
        <v>831</v>
      </c>
      <c r="D382" s="16" t="s">
        <v>2711</v>
      </c>
      <c r="E382" s="26" t="s">
        <v>832</v>
      </c>
      <c r="F382" s="116" t="s">
        <v>18</v>
      </c>
      <c r="G382" s="28" t="s">
        <v>18</v>
      </c>
      <c r="H382" s="89">
        <v>34481</v>
      </c>
      <c r="I382" s="112">
        <v>2</v>
      </c>
      <c r="J382" s="28" t="s">
        <v>87</v>
      </c>
      <c r="K382" s="16" t="s">
        <v>18</v>
      </c>
      <c r="L382" s="16"/>
      <c r="M382" s="89"/>
      <c r="N382" s="69" t="s">
        <v>806</v>
      </c>
      <c r="O382" s="26" t="s">
        <v>36</v>
      </c>
      <c r="P382" s="91">
        <v>34481</v>
      </c>
      <c r="Q382" s="112">
        <v>2</v>
      </c>
      <c r="R382" s="28" t="s">
        <v>87</v>
      </c>
      <c r="S382" s="16" t="s">
        <v>18</v>
      </c>
      <c r="T382" s="16"/>
      <c r="U382" s="89"/>
      <c r="V382" s="71"/>
      <c r="W382" s="62" t="str" cm="1">
        <f t="array" ref="W382">IF(SUM(LEN(B382:V382))=0,"",IF(OR(OR(ISBLANK(F382),SUM(LEN(C382),LEN(D382))=0),AND(NOT(E382="Unknown"),ISBLANK(J382)),AND(NOT(O382="Unknown"),ISBLANK(R382))),"Missing Information", INDEX(Table15[Entire Service Line Classification], MATCH(SUMIFS(Table15[Unique ID],Table15[System-Owned Portion],E382,Table15[If Material Anything Other than "Lead" in Column E,Was Material Ever Previously Lead?],G382,Table15[Customer-Owned Portion],O382),Table15[Unique ID],0),0)))</f>
        <v>Non-lead</v>
      </c>
    </row>
    <row r="383" spans="1:23" ht="30" x14ac:dyDescent="0.25">
      <c r="A383" s="2"/>
      <c r="B383" s="67" t="s">
        <v>833</v>
      </c>
      <c r="C383" s="16" t="s">
        <v>834</v>
      </c>
      <c r="D383" s="16"/>
      <c r="E383" s="26" t="s">
        <v>19</v>
      </c>
      <c r="F383" s="116" t="s">
        <v>18</v>
      </c>
      <c r="G383" s="28" t="s">
        <v>18</v>
      </c>
      <c r="H383" s="89">
        <v>34199</v>
      </c>
      <c r="I383" s="112">
        <v>1</v>
      </c>
      <c r="J383" s="28" t="s">
        <v>87</v>
      </c>
      <c r="K383" s="16" t="s">
        <v>18</v>
      </c>
      <c r="L383" s="16"/>
      <c r="M383" s="89"/>
      <c r="N383" s="69"/>
      <c r="O383" s="26" t="s">
        <v>36</v>
      </c>
      <c r="P383" s="89">
        <v>34199</v>
      </c>
      <c r="Q383" s="112">
        <v>1</v>
      </c>
      <c r="R383" s="28" t="s">
        <v>87</v>
      </c>
      <c r="S383" s="16" t="s">
        <v>18</v>
      </c>
      <c r="T383" s="16"/>
      <c r="U383" s="89"/>
      <c r="V383" s="71"/>
      <c r="W383" s="62" t="str" cm="1">
        <f t="array" ref="W383">IF(SUM(LEN(B383:V383))=0,"",IF(OR(OR(ISBLANK(F383),SUM(LEN(C383),LEN(D383))=0),AND(NOT(E383="Unknown"),ISBLANK(J383)),AND(NOT(O383="Unknown"),ISBLANK(R383))),"Missing Information", INDEX(Table15[Entire Service Line Classification], MATCH(SUMIFS(Table15[Unique ID],Table15[System-Owned Portion],E383,Table15[If Material Anything Other than "Lead" in Column E,Was Material Ever Previously Lead?],G383,Table15[Customer-Owned Portion],O383),Table15[Unique ID],0),0)))</f>
        <v>Non-lead</v>
      </c>
    </row>
    <row r="384" spans="1:23" ht="30" x14ac:dyDescent="0.25">
      <c r="A384" s="2"/>
      <c r="B384" s="67" t="s">
        <v>843</v>
      </c>
      <c r="C384" s="16" t="s">
        <v>844</v>
      </c>
      <c r="D384" s="16"/>
      <c r="E384" s="26" t="s">
        <v>27</v>
      </c>
      <c r="F384" s="116" t="s">
        <v>18</v>
      </c>
      <c r="G384" s="28" t="s">
        <v>18</v>
      </c>
      <c r="H384" s="89">
        <v>40490</v>
      </c>
      <c r="I384" s="112">
        <v>1.5</v>
      </c>
      <c r="J384" s="28" t="s">
        <v>87</v>
      </c>
      <c r="K384" s="16" t="s">
        <v>18</v>
      </c>
      <c r="L384" s="16"/>
      <c r="M384" s="89">
        <v>40490</v>
      </c>
      <c r="N384" s="69"/>
      <c r="O384" s="26" t="s">
        <v>36</v>
      </c>
      <c r="P384" s="91">
        <v>40490</v>
      </c>
      <c r="Q384" s="112">
        <v>1.5</v>
      </c>
      <c r="R384" s="28" t="s">
        <v>87</v>
      </c>
      <c r="S384" s="16" t="s">
        <v>18</v>
      </c>
      <c r="T384" s="16"/>
      <c r="U384" s="89"/>
      <c r="V384" s="71"/>
      <c r="W384" s="62" t="str" cm="1">
        <f t="array" ref="W384">IF(SUM(LEN(B384:V384))=0,"",IF(OR(OR(ISBLANK(F384),SUM(LEN(C384),LEN(D384))=0),AND(NOT(E384="Unknown"),ISBLANK(J384)),AND(NOT(O384="Unknown"),ISBLANK(R384))),"Missing Information", INDEX(Table15[Entire Service Line Classification], MATCH(SUMIFS(Table15[Unique ID],Table15[System-Owned Portion],E384,Table15[If Material Anything Other than "Lead" in Column E,Was Material Ever Previously Lead?],G384,Table15[Customer-Owned Portion],O384),Table15[Unique ID],0),0)))</f>
        <v>Non-lead</v>
      </c>
    </row>
    <row r="385" spans="1:23" ht="30" x14ac:dyDescent="0.25">
      <c r="A385" s="2"/>
      <c r="B385" s="67" t="s">
        <v>835</v>
      </c>
      <c r="C385" s="16" t="s">
        <v>836</v>
      </c>
      <c r="D385" s="16"/>
      <c r="E385" s="26" t="s">
        <v>19</v>
      </c>
      <c r="F385" s="116" t="s">
        <v>18</v>
      </c>
      <c r="G385" s="28" t="s">
        <v>18</v>
      </c>
      <c r="H385" s="89">
        <v>34199</v>
      </c>
      <c r="I385" s="112">
        <v>1</v>
      </c>
      <c r="J385" s="28" t="s">
        <v>87</v>
      </c>
      <c r="K385" s="16" t="s">
        <v>18</v>
      </c>
      <c r="L385" s="16"/>
      <c r="M385" s="89"/>
      <c r="N385" s="69"/>
      <c r="O385" s="26" t="s">
        <v>36</v>
      </c>
      <c r="P385" s="91">
        <v>34199</v>
      </c>
      <c r="Q385" s="112">
        <v>1</v>
      </c>
      <c r="R385" s="28" t="s">
        <v>87</v>
      </c>
      <c r="S385" s="16" t="s">
        <v>18</v>
      </c>
      <c r="T385" s="16"/>
      <c r="U385" s="89"/>
      <c r="V385" s="71"/>
      <c r="W385" s="62" t="str" cm="1">
        <f t="array" ref="W385">IF(SUM(LEN(B385:V385))=0,"",IF(OR(OR(ISBLANK(F385),SUM(LEN(C385),LEN(D385))=0),AND(NOT(E385="Unknown"),ISBLANK(J385)),AND(NOT(O385="Unknown"),ISBLANK(R385))),"Missing Information", INDEX(Table15[Entire Service Line Classification], MATCH(SUMIFS(Table15[Unique ID],Table15[System-Owned Portion],E385,Table15[If Material Anything Other than "Lead" in Column E,Was Material Ever Previously Lead?],G385,Table15[Customer-Owned Portion],O385),Table15[Unique ID],0),0)))</f>
        <v>Non-lead</v>
      </c>
    </row>
    <row r="386" spans="1:23" ht="30" x14ac:dyDescent="0.25">
      <c r="A386" s="2"/>
      <c r="B386" s="67" t="s">
        <v>839</v>
      </c>
      <c r="C386" s="16" t="s">
        <v>840</v>
      </c>
      <c r="D386" s="16"/>
      <c r="E386" s="26" t="s">
        <v>27</v>
      </c>
      <c r="F386" s="116" t="s">
        <v>18</v>
      </c>
      <c r="G386" s="117" t="s">
        <v>18</v>
      </c>
      <c r="H386" s="89"/>
      <c r="I386" s="112">
        <v>0.75</v>
      </c>
      <c r="J386" s="28" t="s">
        <v>82</v>
      </c>
      <c r="K386" s="16" t="s">
        <v>20</v>
      </c>
      <c r="L386" s="16" t="s">
        <v>76</v>
      </c>
      <c r="M386" s="89">
        <v>45860</v>
      </c>
      <c r="N386" s="69"/>
      <c r="O386" s="26" t="s">
        <v>19</v>
      </c>
      <c r="P386" s="91"/>
      <c r="Q386" s="112">
        <v>0.75</v>
      </c>
      <c r="R386" s="28" t="s">
        <v>82</v>
      </c>
      <c r="S386" s="16" t="s">
        <v>20</v>
      </c>
      <c r="T386" s="16" t="s">
        <v>76</v>
      </c>
      <c r="U386" s="89">
        <v>45860</v>
      </c>
      <c r="V386" s="71"/>
      <c r="W386" s="62" t="str" cm="1">
        <f t="array" ref="W386">IF(SUM(LEN(B386:V386))=0,"",IF(OR(OR(ISBLANK(F386),SUM(LEN(C386),LEN(D386))=0),AND(NOT(E386="Unknown"),ISBLANK(J386)),AND(NOT(O386="Unknown"),ISBLANK(R386))),"Missing Information", INDEX(Table15[Entire Service Line Classification], MATCH(SUMIFS(Table15[Unique ID],Table15[System-Owned Portion],E386,Table15[If Material Anything Other than "Lead" in Column E,Was Material Ever Previously Lead?],G386,Table15[Customer-Owned Portion],O386),Table15[Unique ID],0),0)))</f>
        <v>Non-lead</v>
      </c>
    </row>
    <row r="387" spans="1:23" ht="30" x14ac:dyDescent="0.25">
      <c r="A387" s="2"/>
      <c r="B387" s="67" t="s">
        <v>837</v>
      </c>
      <c r="C387" s="16" t="s">
        <v>838</v>
      </c>
      <c r="D387" s="16"/>
      <c r="E387" s="26" t="s">
        <v>832</v>
      </c>
      <c r="F387" s="116" t="s">
        <v>18</v>
      </c>
      <c r="G387" s="28" t="s">
        <v>18</v>
      </c>
      <c r="H387" s="89">
        <v>32509</v>
      </c>
      <c r="I387" s="112">
        <v>0.75</v>
      </c>
      <c r="J387" s="28" t="s">
        <v>87</v>
      </c>
      <c r="K387" s="16" t="s">
        <v>18</v>
      </c>
      <c r="L387" s="16"/>
      <c r="M387" s="89"/>
      <c r="N387" s="69"/>
      <c r="O387" s="26" t="s">
        <v>36</v>
      </c>
      <c r="P387" s="91">
        <v>32509</v>
      </c>
      <c r="Q387" s="112">
        <v>0.75</v>
      </c>
      <c r="R387" s="28" t="s">
        <v>87</v>
      </c>
      <c r="S387" s="16" t="s">
        <v>18</v>
      </c>
      <c r="T387" s="16"/>
      <c r="U387" s="89"/>
      <c r="V387" s="71"/>
      <c r="W387" s="62" t="str" cm="1">
        <f t="array" ref="W387">IF(SUM(LEN(B387:V387))=0,"",IF(OR(OR(ISBLANK(F387),SUM(LEN(C387),LEN(D387))=0),AND(NOT(E387="Unknown"),ISBLANK(J387)),AND(NOT(O387="Unknown"),ISBLANK(R387))),"Missing Information", INDEX(Table15[Entire Service Line Classification], MATCH(SUMIFS(Table15[Unique ID],Table15[System-Owned Portion],E387,Table15[If Material Anything Other than "Lead" in Column E,Was Material Ever Previously Lead?],G387,Table15[Customer-Owned Portion],O387),Table15[Unique ID],0),0)))</f>
        <v>Non-lead</v>
      </c>
    </row>
    <row r="388" spans="1:23" ht="30" x14ac:dyDescent="0.25">
      <c r="A388" s="2"/>
      <c r="B388" s="67" t="s">
        <v>841</v>
      </c>
      <c r="C388" s="16" t="s">
        <v>842</v>
      </c>
      <c r="D388" s="16"/>
      <c r="E388" s="26" t="s">
        <v>27</v>
      </c>
      <c r="F388" s="116" t="s">
        <v>18</v>
      </c>
      <c r="G388" s="117" t="s">
        <v>18</v>
      </c>
      <c r="H388" s="89"/>
      <c r="I388" s="112">
        <v>0.75</v>
      </c>
      <c r="J388" s="28" t="s">
        <v>82</v>
      </c>
      <c r="K388" s="16" t="s">
        <v>20</v>
      </c>
      <c r="L388" s="16" t="s">
        <v>76</v>
      </c>
      <c r="M388" s="89">
        <v>45931</v>
      </c>
      <c r="N388" s="69"/>
      <c r="O388" s="26" t="s">
        <v>19</v>
      </c>
      <c r="P388" s="91"/>
      <c r="Q388" s="112">
        <v>0.75</v>
      </c>
      <c r="R388" s="28" t="s">
        <v>82</v>
      </c>
      <c r="S388" s="16" t="s">
        <v>20</v>
      </c>
      <c r="T388" s="16" t="s">
        <v>76</v>
      </c>
      <c r="U388" s="89">
        <v>45931</v>
      </c>
      <c r="V388" s="71"/>
      <c r="W388" s="62" t="str" cm="1">
        <f t="array" ref="W388">IF(SUM(LEN(B388:V388))=0,"",IF(OR(OR(ISBLANK(F388),SUM(LEN(C388),LEN(D388))=0),AND(NOT(E388="Unknown"),ISBLANK(J388)),AND(NOT(O388="Unknown"),ISBLANK(R388))),"Missing Information", INDEX(Table15[Entire Service Line Classification], MATCH(SUMIFS(Table15[Unique ID],Table15[System-Owned Portion],E388,Table15[If Material Anything Other than "Lead" in Column E,Was Material Ever Previously Lead?],G388,Table15[Customer-Owned Portion],O388),Table15[Unique ID],0),0)))</f>
        <v>Non-lead</v>
      </c>
    </row>
    <row r="389" spans="1:23" ht="30" x14ac:dyDescent="0.25">
      <c r="A389" s="2"/>
      <c r="B389" s="67" t="s">
        <v>845</v>
      </c>
      <c r="C389" s="16" t="s">
        <v>846</v>
      </c>
      <c r="D389" s="16"/>
      <c r="E389" s="26" t="s">
        <v>27</v>
      </c>
      <c r="F389" s="116" t="s">
        <v>18</v>
      </c>
      <c r="G389" s="117" t="s">
        <v>18</v>
      </c>
      <c r="H389" s="89"/>
      <c r="I389" s="112">
        <v>0.75</v>
      </c>
      <c r="J389" s="28" t="s">
        <v>82</v>
      </c>
      <c r="K389" s="16" t="s">
        <v>20</v>
      </c>
      <c r="L389" s="16" t="s">
        <v>76</v>
      </c>
      <c r="M389" s="89">
        <v>45946</v>
      </c>
      <c r="N389" s="69"/>
      <c r="O389" s="26" t="s">
        <v>19</v>
      </c>
      <c r="P389" s="91"/>
      <c r="Q389" s="112">
        <v>0.75</v>
      </c>
      <c r="R389" s="28" t="s">
        <v>82</v>
      </c>
      <c r="S389" s="16" t="s">
        <v>18</v>
      </c>
      <c r="T389" s="16" t="s">
        <v>76</v>
      </c>
      <c r="U389" s="89">
        <v>45946</v>
      </c>
      <c r="V389" s="71"/>
      <c r="W389" s="62" t="str" cm="1">
        <f t="array" ref="W389">IF(SUM(LEN(B389:V389))=0,"",IF(OR(OR(ISBLANK(F389),SUM(LEN(C389),LEN(D389))=0),AND(NOT(E389="Unknown"),ISBLANK(J389)),AND(NOT(O389="Unknown"),ISBLANK(R389))),"Missing Information", INDEX(Table15[Entire Service Line Classification], MATCH(SUMIFS(Table15[Unique ID],Table15[System-Owned Portion],E389,Table15[If Material Anything Other than "Lead" in Column E,Was Material Ever Previously Lead?],G389,Table15[Customer-Owned Portion],O389),Table15[Unique ID],0),0)))</f>
        <v>Non-lead</v>
      </c>
    </row>
    <row r="390" spans="1:23" ht="30" x14ac:dyDescent="0.25">
      <c r="A390" s="2"/>
      <c r="B390" s="67" t="s">
        <v>847</v>
      </c>
      <c r="C390" s="16" t="s">
        <v>848</v>
      </c>
      <c r="D390" s="16"/>
      <c r="E390" s="26" t="s">
        <v>27</v>
      </c>
      <c r="F390" s="116" t="s">
        <v>18</v>
      </c>
      <c r="G390" s="117" t="s">
        <v>18</v>
      </c>
      <c r="H390" s="89"/>
      <c r="I390" s="112">
        <v>0.75</v>
      </c>
      <c r="J390" s="28" t="s">
        <v>82</v>
      </c>
      <c r="K390" s="16" t="s">
        <v>20</v>
      </c>
      <c r="L390" s="16" t="s">
        <v>76</v>
      </c>
      <c r="M390" s="89">
        <v>45869</v>
      </c>
      <c r="N390" s="69"/>
      <c r="O390" s="26" t="s">
        <v>26</v>
      </c>
      <c r="P390" s="91"/>
      <c r="Q390" s="112">
        <v>0.75</v>
      </c>
      <c r="R390" s="28" t="s">
        <v>82</v>
      </c>
      <c r="S390" s="16" t="s">
        <v>20</v>
      </c>
      <c r="T390" s="16" t="s">
        <v>76</v>
      </c>
      <c r="U390" s="89">
        <v>45869</v>
      </c>
      <c r="V390" s="71"/>
      <c r="W390" s="62" t="str" cm="1">
        <f t="array" ref="W390">IF(SUM(LEN(B390:V390))=0,"",IF(OR(OR(ISBLANK(F390),SUM(LEN(C390),LEN(D390))=0),AND(NOT(E390="Unknown"),ISBLANK(J390)),AND(NOT(O390="Unknown"),ISBLANK(R390))),"Missing Information", INDEX(Table15[Entire Service Line Classification], MATCH(SUMIFS(Table15[Unique ID],Table15[System-Owned Portion],E390,Table15[If Material Anything Other than "Lead" in Column E,Was Material Ever Previously Lead?],G390,Table15[Customer-Owned Portion],O390),Table15[Unique ID],0),0)))</f>
        <v>Non-lead</v>
      </c>
    </row>
    <row r="391" spans="1:23" ht="30" x14ac:dyDescent="0.25">
      <c r="A391" s="2"/>
      <c r="B391" s="67" t="s">
        <v>849</v>
      </c>
      <c r="C391" s="16" t="s">
        <v>850</v>
      </c>
      <c r="D391" s="16"/>
      <c r="E391" s="26" t="s">
        <v>27</v>
      </c>
      <c r="F391" s="116" t="s">
        <v>18</v>
      </c>
      <c r="G391" s="117" t="s">
        <v>18</v>
      </c>
      <c r="H391" s="89"/>
      <c r="I391" s="112">
        <v>0.75</v>
      </c>
      <c r="J391" s="28" t="s">
        <v>82</v>
      </c>
      <c r="K391" s="16" t="s">
        <v>20</v>
      </c>
      <c r="L391" s="16" t="s">
        <v>76</v>
      </c>
      <c r="M391" s="89">
        <v>45947</v>
      </c>
      <c r="N391" s="69"/>
      <c r="O391" s="26" t="s">
        <v>19</v>
      </c>
      <c r="P391" s="91"/>
      <c r="Q391" s="112">
        <v>0.75</v>
      </c>
      <c r="R391" s="28" t="s">
        <v>82</v>
      </c>
      <c r="S391" s="16" t="s">
        <v>20</v>
      </c>
      <c r="T391" s="16" t="s">
        <v>76</v>
      </c>
      <c r="U391" s="89">
        <v>45947</v>
      </c>
      <c r="V391" s="71"/>
      <c r="W391" s="62" t="str" cm="1">
        <f t="array" ref="W391">IF(SUM(LEN(B391:V391))=0,"",IF(OR(OR(ISBLANK(F391),SUM(LEN(C391),LEN(D391))=0),AND(NOT(E391="Unknown"),ISBLANK(J391)),AND(NOT(O391="Unknown"),ISBLANK(R391))),"Missing Information", INDEX(Table15[Entire Service Line Classification], MATCH(SUMIFS(Table15[Unique ID],Table15[System-Owned Portion],E391,Table15[If Material Anything Other than "Lead" in Column E,Was Material Ever Previously Lead?],G391,Table15[Customer-Owned Portion],O391),Table15[Unique ID],0),0)))</f>
        <v>Non-lead</v>
      </c>
    </row>
    <row r="392" spans="1:23" ht="30" x14ac:dyDescent="0.25">
      <c r="A392" s="2"/>
      <c r="B392" s="67" t="s">
        <v>851</v>
      </c>
      <c r="C392" s="16" t="s">
        <v>852</v>
      </c>
      <c r="D392" s="16"/>
      <c r="E392" s="26" t="s">
        <v>19</v>
      </c>
      <c r="F392" s="116" t="s">
        <v>18</v>
      </c>
      <c r="G392" s="28" t="s">
        <v>18</v>
      </c>
      <c r="H392" s="89">
        <v>34199</v>
      </c>
      <c r="I392" s="112">
        <v>1</v>
      </c>
      <c r="J392" s="28" t="s">
        <v>87</v>
      </c>
      <c r="K392" s="16" t="s">
        <v>18</v>
      </c>
      <c r="L392" s="16"/>
      <c r="M392" s="89"/>
      <c r="N392" s="69"/>
      <c r="O392" s="26" t="s">
        <v>36</v>
      </c>
      <c r="P392" s="91">
        <v>34199</v>
      </c>
      <c r="Q392" s="112">
        <v>1</v>
      </c>
      <c r="R392" s="28" t="s">
        <v>87</v>
      </c>
      <c r="S392" s="16" t="s">
        <v>18</v>
      </c>
      <c r="T392" s="16"/>
      <c r="U392" s="89"/>
      <c r="V392" s="71"/>
      <c r="W392" s="62" t="str" cm="1">
        <f t="array" ref="W392">IF(SUM(LEN(B392:V392))=0,"",IF(OR(OR(ISBLANK(F392),SUM(LEN(C392),LEN(D392))=0),AND(NOT(E392="Unknown"),ISBLANK(J392)),AND(NOT(O392="Unknown"),ISBLANK(R392))),"Missing Information", INDEX(Table15[Entire Service Line Classification], MATCH(SUMIFS(Table15[Unique ID],Table15[System-Owned Portion],E392,Table15[If Material Anything Other than "Lead" in Column E,Was Material Ever Previously Lead?],G392,Table15[Customer-Owned Portion],O392),Table15[Unique ID],0),0)))</f>
        <v>Non-lead</v>
      </c>
    </row>
    <row r="393" spans="1:23" ht="30" x14ac:dyDescent="0.25">
      <c r="A393" s="2"/>
      <c r="B393" s="67" t="s">
        <v>853</v>
      </c>
      <c r="C393" s="16" t="s">
        <v>854</v>
      </c>
      <c r="D393" s="16"/>
      <c r="E393" s="26" t="s">
        <v>19</v>
      </c>
      <c r="F393" s="116" t="s">
        <v>18</v>
      </c>
      <c r="G393" s="28" t="s">
        <v>18</v>
      </c>
      <c r="H393" s="89">
        <v>34199</v>
      </c>
      <c r="I393" s="112">
        <v>1</v>
      </c>
      <c r="J393" s="28" t="s">
        <v>87</v>
      </c>
      <c r="K393" s="16" t="s">
        <v>18</v>
      </c>
      <c r="L393" s="16"/>
      <c r="M393" s="89"/>
      <c r="N393" s="69"/>
      <c r="O393" s="26" t="s">
        <v>36</v>
      </c>
      <c r="P393" s="91">
        <v>34199</v>
      </c>
      <c r="Q393" s="112">
        <v>1</v>
      </c>
      <c r="R393" s="28" t="s">
        <v>87</v>
      </c>
      <c r="S393" s="16" t="s">
        <v>18</v>
      </c>
      <c r="T393" s="16"/>
      <c r="U393" s="89"/>
      <c r="V393" s="71"/>
      <c r="W393" s="62" t="str" cm="1">
        <f t="array" ref="W393">IF(SUM(LEN(B393:V393))=0,"",IF(OR(OR(ISBLANK(F393),SUM(LEN(C393),LEN(D393))=0),AND(NOT(E393="Unknown"),ISBLANK(J393)),AND(NOT(O393="Unknown"),ISBLANK(R393))),"Missing Information", INDEX(Table15[Entire Service Line Classification], MATCH(SUMIFS(Table15[Unique ID],Table15[System-Owned Portion],E393,Table15[If Material Anything Other than "Lead" in Column E,Was Material Ever Previously Lead?],G393,Table15[Customer-Owned Portion],O393),Table15[Unique ID],0),0)))</f>
        <v>Non-lead</v>
      </c>
    </row>
    <row r="394" spans="1:23" ht="30" x14ac:dyDescent="0.25">
      <c r="A394" s="2"/>
      <c r="B394" s="67" t="s">
        <v>857</v>
      </c>
      <c r="C394" s="16" t="s">
        <v>858</v>
      </c>
      <c r="D394" s="16"/>
      <c r="E394" s="26" t="s">
        <v>27</v>
      </c>
      <c r="F394" s="116" t="s">
        <v>18</v>
      </c>
      <c r="G394" s="117" t="s">
        <v>18</v>
      </c>
      <c r="H394" s="89"/>
      <c r="I394" s="112">
        <v>0.75</v>
      </c>
      <c r="J394" s="28" t="s">
        <v>82</v>
      </c>
      <c r="K394" s="16" t="s">
        <v>20</v>
      </c>
      <c r="L394" s="16" t="s">
        <v>76</v>
      </c>
      <c r="M394" s="89">
        <v>45946</v>
      </c>
      <c r="N394" s="69"/>
      <c r="O394" s="26" t="s">
        <v>19</v>
      </c>
      <c r="P394" s="91"/>
      <c r="Q394" s="112">
        <v>0.75</v>
      </c>
      <c r="R394" s="28" t="s">
        <v>82</v>
      </c>
      <c r="S394" s="16" t="s">
        <v>20</v>
      </c>
      <c r="T394" s="16" t="s">
        <v>76</v>
      </c>
      <c r="U394" s="89">
        <v>45946</v>
      </c>
      <c r="V394" s="71"/>
      <c r="W394" s="62" t="str" cm="1">
        <f t="array" ref="W394">IF(SUM(LEN(B394:V394))=0,"",IF(OR(OR(ISBLANK(F394),SUM(LEN(C394),LEN(D394))=0),AND(NOT(E394="Unknown"),ISBLANK(J394)),AND(NOT(O394="Unknown"),ISBLANK(R394))),"Missing Information", INDEX(Table15[Entire Service Line Classification], MATCH(SUMIFS(Table15[Unique ID],Table15[System-Owned Portion],E394,Table15[If Material Anything Other than "Lead" in Column E,Was Material Ever Previously Lead?],G394,Table15[Customer-Owned Portion],O394),Table15[Unique ID],0),0)))</f>
        <v>Non-lead</v>
      </c>
    </row>
    <row r="395" spans="1:23" ht="30" x14ac:dyDescent="0.25">
      <c r="A395" s="2"/>
      <c r="B395" s="67" t="s">
        <v>855</v>
      </c>
      <c r="C395" s="16" t="s">
        <v>856</v>
      </c>
      <c r="D395" s="16"/>
      <c r="E395" s="26" t="s">
        <v>19</v>
      </c>
      <c r="F395" s="116" t="s">
        <v>18</v>
      </c>
      <c r="G395" s="28" t="s">
        <v>18</v>
      </c>
      <c r="H395" s="89">
        <v>34199</v>
      </c>
      <c r="I395" s="112">
        <v>1</v>
      </c>
      <c r="J395" s="28" t="s">
        <v>87</v>
      </c>
      <c r="K395" s="16" t="s">
        <v>18</v>
      </c>
      <c r="L395" s="16"/>
      <c r="M395" s="89"/>
      <c r="N395" s="69"/>
      <c r="O395" s="26" t="s">
        <v>36</v>
      </c>
      <c r="P395" s="91">
        <v>34199</v>
      </c>
      <c r="Q395" s="112">
        <v>1</v>
      </c>
      <c r="R395" s="28" t="s">
        <v>87</v>
      </c>
      <c r="S395" s="16" t="s">
        <v>18</v>
      </c>
      <c r="T395" s="16"/>
      <c r="U395" s="89"/>
      <c r="V395" s="71"/>
      <c r="W395" s="62" t="str" cm="1">
        <f t="array" ref="W395">IF(SUM(LEN(B395:V395))=0,"",IF(OR(OR(ISBLANK(F395),SUM(LEN(C395),LEN(D395))=0),AND(NOT(E395="Unknown"),ISBLANK(J395)),AND(NOT(O395="Unknown"),ISBLANK(R395))),"Missing Information", INDEX(Table15[Entire Service Line Classification], MATCH(SUMIFS(Table15[Unique ID],Table15[System-Owned Portion],E395,Table15[If Material Anything Other than "Lead" in Column E,Was Material Ever Previously Lead?],G395,Table15[Customer-Owned Portion],O395),Table15[Unique ID],0),0)))</f>
        <v>Non-lead</v>
      </c>
    </row>
    <row r="396" spans="1:23" ht="30" x14ac:dyDescent="0.25">
      <c r="A396" s="2"/>
      <c r="B396" s="67" t="s">
        <v>859</v>
      </c>
      <c r="C396" s="16" t="s">
        <v>860</v>
      </c>
      <c r="D396" s="16"/>
      <c r="E396" s="26" t="s">
        <v>27</v>
      </c>
      <c r="F396" s="116" t="s">
        <v>18</v>
      </c>
      <c r="G396" s="28" t="s">
        <v>18</v>
      </c>
      <c r="H396" s="89">
        <v>40486</v>
      </c>
      <c r="I396" s="112">
        <v>1.5</v>
      </c>
      <c r="J396" s="28" t="s">
        <v>87</v>
      </c>
      <c r="K396" s="16" t="s">
        <v>18</v>
      </c>
      <c r="L396" s="16"/>
      <c r="M396" s="89"/>
      <c r="N396" s="69"/>
      <c r="O396" s="26" t="s">
        <v>36</v>
      </c>
      <c r="P396" s="91">
        <v>40486</v>
      </c>
      <c r="Q396" s="112">
        <v>1.5</v>
      </c>
      <c r="R396" s="28" t="s">
        <v>87</v>
      </c>
      <c r="S396" s="16" t="s">
        <v>18</v>
      </c>
      <c r="T396" s="16"/>
      <c r="U396" s="89"/>
      <c r="V396" s="71"/>
      <c r="W396" s="62" t="str" cm="1">
        <f t="array" ref="W396">IF(SUM(LEN(B396:V396))=0,"",IF(OR(OR(ISBLANK(F396),SUM(LEN(C396),LEN(D396))=0),AND(NOT(E396="Unknown"),ISBLANK(J396)),AND(NOT(O396="Unknown"),ISBLANK(R396))),"Missing Information", INDEX(Table15[Entire Service Line Classification], MATCH(SUMIFS(Table15[Unique ID],Table15[System-Owned Portion],E396,Table15[If Material Anything Other than "Lead" in Column E,Was Material Ever Previously Lead?],G396,Table15[Customer-Owned Portion],O396),Table15[Unique ID],0),0)))</f>
        <v>Non-lead</v>
      </c>
    </row>
    <row r="397" spans="1:23" ht="30" x14ac:dyDescent="0.25">
      <c r="A397" s="2"/>
      <c r="B397" s="67" t="s">
        <v>861</v>
      </c>
      <c r="C397" s="16" t="s">
        <v>862</v>
      </c>
      <c r="D397" s="16"/>
      <c r="E397" s="26" t="s">
        <v>27</v>
      </c>
      <c r="F397" s="116" t="s">
        <v>18</v>
      </c>
      <c r="G397" s="28" t="s">
        <v>18</v>
      </c>
      <c r="H397" s="89"/>
      <c r="I397" s="112">
        <v>1</v>
      </c>
      <c r="J397" s="28" t="s">
        <v>82</v>
      </c>
      <c r="K397" s="117" t="s">
        <v>20</v>
      </c>
      <c r="L397" s="16" t="s">
        <v>75</v>
      </c>
      <c r="M397" s="89">
        <v>44768</v>
      </c>
      <c r="N397" s="69"/>
      <c r="O397" s="26" t="s">
        <v>26</v>
      </c>
      <c r="P397" s="91"/>
      <c r="Q397" s="112">
        <v>1</v>
      </c>
      <c r="R397" s="28" t="s">
        <v>82</v>
      </c>
      <c r="S397" s="16" t="s">
        <v>20</v>
      </c>
      <c r="T397" s="16" t="s">
        <v>76</v>
      </c>
      <c r="U397" s="89">
        <v>45880</v>
      </c>
      <c r="V397" s="71"/>
      <c r="W397" s="62" t="str" cm="1">
        <f t="array" ref="W397">IF(SUM(LEN(B397:V397))=0,"",IF(OR(OR(ISBLANK(F397),SUM(LEN(C397),LEN(D397))=0),AND(NOT(E397="Unknown"),ISBLANK(J397)),AND(NOT(O397="Unknown"),ISBLANK(R397))),"Missing Information", INDEX(Table15[Entire Service Line Classification], MATCH(SUMIFS(Table15[Unique ID],Table15[System-Owned Portion],E397,Table15[If Material Anything Other than "Lead" in Column E,Was Material Ever Previously Lead?],G397,Table15[Customer-Owned Portion],O397),Table15[Unique ID],0),0)))</f>
        <v>Non-lead</v>
      </c>
    </row>
    <row r="398" spans="1:23" ht="30" x14ac:dyDescent="0.25">
      <c r="A398" s="2"/>
      <c r="B398" s="67" t="s">
        <v>865</v>
      </c>
      <c r="C398" s="16" t="s">
        <v>866</v>
      </c>
      <c r="D398" s="16"/>
      <c r="E398" s="26" t="s">
        <v>27</v>
      </c>
      <c r="F398" s="116" t="s">
        <v>18</v>
      </c>
      <c r="G398" s="28" t="s">
        <v>18</v>
      </c>
      <c r="H398" s="89">
        <v>40485</v>
      </c>
      <c r="I398" s="112">
        <v>1.5</v>
      </c>
      <c r="J398" s="28" t="s">
        <v>87</v>
      </c>
      <c r="K398" s="16" t="s">
        <v>18</v>
      </c>
      <c r="L398" s="16"/>
      <c r="M398" s="89"/>
      <c r="N398" s="69"/>
      <c r="O398" s="26" t="s">
        <v>36</v>
      </c>
      <c r="P398" s="91">
        <v>40485</v>
      </c>
      <c r="Q398" s="112">
        <v>1.5</v>
      </c>
      <c r="R398" s="28" t="s">
        <v>87</v>
      </c>
      <c r="S398" s="16" t="s">
        <v>18</v>
      </c>
      <c r="T398" s="16"/>
      <c r="U398" s="89"/>
      <c r="V398" s="71"/>
      <c r="W398" s="62" t="str" cm="1">
        <f t="array" ref="W398">IF(SUM(LEN(B398:V398))=0,"",IF(OR(OR(ISBLANK(F398),SUM(LEN(C398),LEN(D398))=0),AND(NOT(E398="Unknown"),ISBLANK(J398)),AND(NOT(O398="Unknown"),ISBLANK(R398))),"Missing Information", INDEX(Table15[Entire Service Line Classification], MATCH(SUMIFS(Table15[Unique ID],Table15[System-Owned Portion],E398,Table15[If Material Anything Other than "Lead" in Column E,Was Material Ever Previously Lead?],G398,Table15[Customer-Owned Portion],O398),Table15[Unique ID],0),0)))</f>
        <v>Non-lead</v>
      </c>
    </row>
    <row r="399" spans="1:23" ht="30" x14ac:dyDescent="0.25">
      <c r="A399" s="2"/>
      <c r="B399" s="67" t="s">
        <v>867</v>
      </c>
      <c r="C399" s="16" t="s">
        <v>868</v>
      </c>
      <c r="D399" s="16"/>
      <c r="E399" s="26" t="s">
        <v>19</v>
      </c>
      <c r="F399" s="116" t="s">
        <v>18</v>
      </c>
      <c r="G399" s="28" t="s">
        <v>18</v>
      </c>
      <c r="H399" s="89">
        <v>34199</v>
      </c>
      <c r="I399" s="112">
        <v>1</v>
      </c>
      <c r="J399" s="28" t="s">
        <v>87</v>
      </c>
      <c r="K399" s="16" t="s">
        <v>18</v>
      </c>
      <c r="L399" s="16"/>
      <c r="M399" s="89"/>
      <c r="N399" s="69"/>
      <c r="O399" s="26" t="s">
        <v>36</v>
      </c>
      <c r="P399" s="91">
        <v>34199</v>
      </c>
      <c r="Q399" s="112">
        <v>1</v>
      </c>
      <c r="R399" s="28" t="s">
        <v>87</v>
      </c>
      <c r="S399" s="16" t="s">
        <v>18</v>
      </c>
      <c r="T399" s="16"/>
      <c r="U399" s="89"/>
      <c r="V399" s="71"/>
      <c r="W399" s="62" t="str" cm="1">
        <f t="array" ref="W399">IF(SUM(LEN(B399:V399))=0,"",IF(OR(OR(ISBLANK(F399),SUM(LEN(C399),LEN(D399))=0),AND(NOT(E399="Unknown"),ISBLANK(J399)),AND(NOT(O399="Unknown"),ISBLANK(R399))),"Missing Information", INDEX(Table15[Entire Service Line Classification], MATCH(SUMIFS(Table15[Unique ID],Table15[System-Owned Portion],E399,Table15[If Material Anything Other than "Lead" in Column E,Was Material Ever Previously Lead?],G399,Table15[Customer-Owned Portion],O399),Table15[Unique ID],0),0)))</f>
        <v>Non-lead</v>
      </c>
    </row>
    <row r="400" spans="1:23" ht="30" x14ac:dyDescent="0.25">
      <c r="A400" s="2"/>
      <c r="B400" s="67" t="s">
        <v>869</v>
      </c>
      <c r="C400" s="16" t="s">
        <v>870</v>
      </c>
      <c r="D400" s="16"/>
      <c r="E400" s="26" t="s">
        <v>19</v>
      </c>
      <c r="F400" s="116" t="s">
        <v>18</v>
      </c>
      <c r="G400" s="28" t="s">
        <v>18</v>
      </c>
      <c r="H400" s="89">
        <v>34199</v>
      </c>
      <c r="I400" s="112">
        <v>1</v>
      </c>
      <c r="J400" s="28" t="s">
        <v>87</v>
      </c>
      <c r="K400" s="16" t="s">
        <v>18</v>
      </c>
      <c r="L400" s="16"/>
      <c r="M400" s="89"/>
      <c r="N400" s="69"/>
      <c r="O400" s="26" t="s">
        <v>36</v>
      </c>
      <c r="P400" s="91">
        <v>34199</v>
      </c>
      <c r="Q400" s="112">
        <v>1</v>
      </c>
      <c r="R400" s="28" t="s">
        <v>87</v>
      </c>
      <c r="S400" s="16" t="s">
        <v>18</v>
      </c>
      <c r="T400" s="16"/>
      <c r="U400" s="89"/>
      <c r="V400" s="71"/>
      <c r="W400" s="62" t="str" cm="1">
        <f t="array" ref="W400">IF(SUM(LEN(B400:V400))=0,"",IF(OR(OR(ISBLANK(F400),SUM(LEN(C400),LEN(D400))=0),AND(NOT(E400="Unknown"),ISBLANK(J400)),AND(NOT(O400="Unknown"),ISBLANK(R400))),"Missing Information", INDEX(Table15[Entire Service Line Classification], MATCH(SUMIFS(Table15[Unique ID],Table15[System-Owned Portion],E400,Table15[If Material Anything Other than "Lead" in Column E,Was Material Ever Previously Lead?],G400,Table15[Customer-Owned Portion],O400),Table15[Unique ID],0),0)))</f>
        <v>Non-lead</v>
      </c>
    </row>
    <row r="401" spans="1:23" ht="30" x14ac:dyDescent="0.25">
      <c r="A401" s="2"/>
      <c r="B401" s="67" t="s">
        <v>871</v>
      </c>
      <c r="C401" s="16" t="s">
        <v>872</v>
      </c>
      <c r="D401" s="16"/>
      <c r="E401" s="26" t="s">
        <v>19</v>
      </c>
      <c r="F401" s="116" t="s">
        <v>18</v>
      </c>
      <c r="G401" s="28" t="s">
        <v>18</v>
      </c>
      <c r="H401" s="89">
        <v>34199</v>
      </c>
      <c r="I401" s="112">
        <v>1</v>
      </c>
      <c r="J401" s="28" t="s">
        <v>87</v>
      </c>
      <c r="K401" s="16" t="s">
        <v>18</v>
      </c>
      <c r="L401" s="16"/>
      <c r="M401" s="89"/>
      <c r="N401" s="69"/>
      <c r="O401" s="26" t="s">
        <v>36</v>
      </c>
      <c r="P401" s="91">
        <v>34199</v>
      </c>
      <c r="Q401" s="112">
        <v>1</v>
      </c>
      <c r="R401" s="28" t="s">
        <v>87</v>
      </c>
      <c r="S401" s="16" t="s">
        <v>18</v>
      </c>
      <c r="T401" s="16"/>
      <c r="U401" s="89"/>
      <c r="V401" s="71"/>
      <c r="W401" s="62" t="str" cm="1">
        <f t="array" ref="W401">IF(SUM(LEN(B401:V401))=0,"",IF(OR(OR(ISBLANK(F401),SUM(LEN(C401),LEN(D401))=0),AND(NOT(E401="Unknown"),ISBLANK(J401)),AND(NOT(O401="Unknown"),ISBLANK(R401))),"Missing Information", INDEX(Table15[Entire Service Line Classification], MATCH(SUMIFS(Table15[Unique ID],Table15[System-Owned Portion],E401,Table15[If Material Anything Other than "Lead" in Column E,Was Material Ever Previously Lead?],G401,Table15[Customer-Owned Portion],O401),Table15[Unique ID],0),0)))</f>
        <v>Non-lead</v>
      </c>
    </row>
    <row r="402" spans="1:23" ht="30" x14ac:dyDescent="0.25">
      <c r="A402" s="2"/>
      <c r="B402" s="67" t="s">
        <v>873</v>
      </c>
      <c r="C402" s="16" t="s">
        <v>874</v>
      </c>
      <c r="D402" s="16"/>
      <c r="E402" s="26" t="s">
        <v>27</v>
      </c>
      <c r="F402" s="116" t="s">
        <v>18</v>
      </c>
      <c r="G402" s="28" t="s">
        <v>18</v>
      </c>
      <c r="H402" s="89"/>
      <c r="I402" s="112">
        <v>0.75</v>
      </c>
      <c r="J402" s="28" t="s">
        <v>29</v>
      </c>
      <c r="K402" s="16" t="s">
        <v>18</v>
      </c>
      <c r="L402" s="16"/>
      <c r="M402" s="89">
        <v>45231</v>
      </c>
      <c r="N402" s="69"/>
      <c r="O402" s="26" t="s">
        <v>27</v>
      </c>
      <c r="P402" s="91"/>
      <c r="Q402" s="112">
        <v>0.75</v>
      </c>
      <c r="R402" s="28" t="s">
        <v>82</v>
      </c>
      <c r="S402" s="16" t="s">
        <v>20</v>
      </c>
      <c r="T402" s="16" t="s">
        <v>76</v>
      </c>
      <c r="U402" s="89">
        <v>45763</v>
      </c>
      <c r="V402" s="71"/>
      <c r="W402" s="62" t="str" cm="1">
        <f t="array" ref="W402">IF(SUM(LEN(B402:V402))=0,"",IF(OR(OR(ISBLANK(F402),SUM(LEN(C402),LEN(D402))=0),AND(NOT(E402="Unknown"),ISBLANK(J402)),AND(NOT(O402="Unknown"),ISBLANK(R402))),"Missing Information", INDEX(Table15[Entire Service Line Classification], MATCH(SUMIFS(Table15[Unique ID],Table15[System-Owned Portion],E402,Table15[If Material Anything Other than "Lead" in Column E,Was Material Ever Previously Lead?],G402,Table15[Customer-Owned Portion],O402),Table15[Unique ID],0),0)))</f>
        <v>Non-lead</v>
      </c>
    </row>
    <row r="403" spans="1:23" ht="30" x14ac:dyDescent="0.25">
      <c r="A403" s="2"/>
      <c r="B403" s="67" t="s">
        <v>875</v>
      </c>
      <c r="C403" s="16" t="s">
        <v>876</v>
      </c>
      <c r="D403" s="16"/>
      <c r="E403" s="26" t="s">
        <v>19</v>
      </c>
      <c r="F403" s="116" t="s">
        <v>18</v>
      </c>
      <c r="G403" s="28" t="s">
        <v>18</v>
      </c>
      <c r="H403" s="89">
        <v>34199</v>
      </c>
      <c r="I403" s="112">
        <v>1</v>
      </c>
      <c r="J403" s="28" t="s">
        <v>29</v>
      </c>
      <c r="K403" s="16" t="s">
        <v>18</v>
      </c>
      <c r="L403" s="16"/>
      <c r="M403" s="89">
        <v>45224</v>
      </c>
      <c r="N403" s="69"/>
      <c r="O403" s="26" t="s">
        <v>36</v>
      </c>
      <c r="P403" s="91">
        <v>34199</v>
      </c>
      <c r="Q403" s="112">
        <v>1</v>
      </c>
      <c r="R403" s="28" t="s">
        <v>87</v>
      </c>
      <c r="S403" s="16" t="s">
        <v>18</v>
      </c>
      <c r="T403" s="16"/>
      <c r="U403" s="89"/>
      <c r="V403" s="71"/>
      <c r="W403" s="62" t="str" cm="1">
        <f t="array" ref="W403">IF(SUM(LEN(B403:V403))=0,"",IF(OR(OR(ISBLANK(F403),SUM(LEN(C403),LEN(D403))=0),AND(NOT(E403="Unknown"),ISBLANK(J403)),AND(NOT(O403="Unknown"),ISBLANK(R403))),"Missing Information", INDEX(Table15[Entire Service Line Classification], MATCH(SUMIFS(Table15[Unique ID],Table15[System-Owned Portion],E403,Table15[If Material Anything Other than "Lead" in Column E,Was Material Ever Previously Lead?],G403,Table15[Customer-Owned Portion],O403),Table15[Unique ID],0),0)))</f>
        <v>Non-lead</v>
      </c>
    </row>
    <row r="404" spans="1:23" ht="30" x14ac:dyDescent="0.25">
      <c r="A404" s="2"/>
      <c r="B404" s="67" t="s">
        <v>877</v>
      </c>
      <c r="C404" s="16" t="s">
        <v>878</v>
      </c>
      <c r="D404" s="16"/>
      <c r="E404" s="26" t="s">
        <v>19</v>
      </c>
      <c r="F404" s="116" t="s">
        <v>18</v>
      </c>
      <c r="G404" s="28" t="s">
        <v>18</v>
      </c>
      <c r="H404" s="89">
        <v>34199</v>
      </c>
      <c r="I404" s="112">
        <v>1</v>
      </c>
      <c r="J404" s="28" t="s">
        <v>87</v>
      </c>
      <c r="K404" s="16" t="s">
        <v>18</v>
      </c>
      <c r="L404" s="16"/>
      <c r="M404" s="89"/>
      <c r="N404" s="69"/>
      <c r="O404" s="26" t="s">
        <v>36</v>
      </c>
      <c r="P404" s="91">
        <v>34199</v>
      </c>
      <c r="Q404" s="112">
        <v>1</v>
      </c>
      <c r="R404" s="28" t="s">
        <v>87</v>
      </c>
      <c r="S404" s="16" t="s">
        <v>18</v>
      </c>
      <c r="T404" s="16"/>
      <c r="U404" s="89"/>
      <c r="V404" s="71"/>
      <c r="W404" s="62" t="str" cm="1">
        <f t="array" ref="W404">IF(SUM(LEN(B404:V404))=0,"",IF(OR(OR(ISBLANK(F404),SUM(LEN(C404),LEN(D404))=0),AND(NOT(E404="Unknown"),ISBLANK(J404)),AND(NOT(O404="Unknown"),ISBLANK(R404))),"Missing Information", INDEX(Table15[Entire Service Line Classification], MATCH(SUMIFS(Table15[Unique ID],Table15[System-Owned Portion],E404,Table15[If Material Anything Other than "Lead" in Column E,Was Material Ever Previously Lead?],G404,Table15[Customer-Owned Portion],O404),Table15[Unique ID],0),0)))</f>
        <v>Non-lead</v>
      </c>
    </row>
    <row r="405" spans="1:23" ht="30" x14ac:dyDescent="0.25">
      <c r="A405" s="2"/>
      <c r="B405" s="67" t="s">
        <v>879</v>
      </c>
      <c r="C405" s="16" t="s">
        <v>880</v>
      </c>
      <c r="D405" s="16"/>
      <c r="E405" s="26" t="s">
        <v>19</v>
      </c>
      <c r="F405" s="116" t="s">
        <v>18</v>
      </c>
      <c r="G405" s="28" t="s">
        <v>18</v>
      </c>
      <c r="H405" s="89">
        <v>34199</v>
      </c>
      <c r="I405" s="112">
        <v>1</v>
      </c>
      <c r="J405" s="28" t="s">
        <v>87</v>
      </c>
      <c r="K405" s="16" t="s">
        <v>18</v>
      </c>
      <c r="L405" s="16"/>
      <c r="M405" s="89"/>
      <c r="N405" s="69"/>
      <c r="O405" s="26" t="s">
        <v>36</v>
      </c>
      <c r="P405" s="91">
        <v>34199</v>
      </c>
      <c r="Q405" s="112">
        <v>1</v>
      </c>
      <c r="R405" s="28" t="s">
        <v>87</v>
      </c>
      <c r="S405" s="16" t="s">
        <v>18</v>
      </c>
      <c r="T405" s="16"/>
      <c r="U405" s="89"/>
      <c r="V405" s="71"/>
      <c r="W405" s="62" t="str" cm="1">
        <f t="array" ref="W405">IF(SUM(LEN(B405:V405))=0,"",IF(OR(OR(ISBLANK(F405),SUM(LEN(C405),LEN(D405))=0),AND(NOT(E405="Unknown"),ISBLANK(J405)),AND(NOT(O405="Unknown"),ISBLANK(R405))),"Missing Information", INDEX(Table15[Entire Service Line Classification], MATCH(SUMIFS(Table15[Unique ID],Table15[System-Owned Portion],E405,Table15[If Material Anything Other than "Lead" in Column E,Was Material Ever Previously Lead?],G405,Table15[Customer-Owned Portion],O405),Table15[Unique ID],0),0)))</f>
        <v>Non-lead</v>
      </c>
    </row>
    <row r="406" spans="1:23" ht="30" x14ac:dyDescent="0.25">
      <c r="A406" s="2"/>
      <c r="B406" s="67" t="s">
        <v>881</v>
      </c>
      <c r="C406" s="16" t="s">
        <v>882</v>
      </c>
      <c r="D406" s="16"/>
      <c r="E406" s="26" t="s">
        <v>27</v>
      </c>
      <c r="F406" s="116" t="s">
        <v>18</v>
      </c>
      <c r="G406" s="117" t="s">
        <v>18</v>
      </c>
      <c r="H406" s="89"/>
      <c r="I406" s="112">
        <v>0.75</v>
      </c>
      <c r="J406" s="28" t="s">
        <v>82</v>
      </c>
      <c r="K406" s="16" t="s">
        <v>20</v>
      </c>
      <c r="L406" s="16" t="s">
        <v>76</v>
      </c>
      <c r="M406" s="89">
        <v>45869</v>
      </c>
      <c r="N406" s="69"/>
      <c r="O406" s="26" t="s">
        <v>19</v>
      </c>
      <c r="P406" s="91"/>
      <c r="Q406" s="112">
        <v>0.75</v>
      </c>
      <c r="R406" s="28" t="s">
        <v>82</v>
      </c>
      <c r="S406" s="16" t="s">
        <v>20</v>
      </c>
      <c r="T406" s="16" t="s">
        <v>76</v>
      </c>
      <c r="U406" s="89">
        <v>45869</v>
      </c>
      <c r="V406" s="71"/>
      <c r="W406" s="62" t="str" cm="1">
        <f t="array" ref="W406">IF(SUM(LEN(B406:V406))=0,"",IF(OR(OR(ISBLANK(F406),SUM(LEN(C406),LEN(D406))=0),AND(NOT(E406="Unknown"),ISBLANK(J406)),AND(NOT(O406="Unknown"),ISBLANK(R406))),"Missing Information", INDEX(Table15[Entire Service Line Classification], MATCH(SUMIFS(Table15[Unique ID],Table15[System-Owned Portion],E406,Table15[If Material Anything Other than "Lead" in Column E,Was Material Ever Previously Lead?],G406,Table15[Customer-Owned Portion],O406),Table15[Unique ID],0),0)))</f>
        <v>Non-lead</v>
      </c>
    </row>
    <row r="407" spans="1:23" ht="30" x14ac:dyDescent="0.25">
      <c r="A407" s="2"/>
      <c r="B407" s="67" t="s">
        <v>861</v>
      </c>
      <c r="C407" s="16" t="s">
        <v>863</v>
      </c>
      <c r="D407" s="16" t="s">
        <v>864</v>
      </c>
      <c r="E407" s="26" t="s">
        <v>27</v>
      </c>
      <c r="F407" s="116" t="s">
        <v>18</v>
      </c>
      <c r="G407" s="28" t="s">
        <v>18</v>
      </c>
      <c r="H407" s="89"/>
      <c r="I407" s="112">
        <v>1</v>
      </c>
      <c r="J407" s="28" t="s">
        <v>82</v>
      </c>
      <c r="K407" s="117" t="s">
        <v>20</v>
      </c>
      <c r="L407" s="16" t="s">
        <v>75</v>
      </c>
      <c r="M407" s="89">
        <v>44768</v>
      </c>
      <c r="N407" s="69"/>
      <c r="O407" s="26" t="s">
        <v>26</v>
      </c>
      <c r="P407" s="91"/>
      <c r="Q407" s="112">
        <v>1</v>
      </c>
      <c r="R407" s="28" t="s">
        <v>82</v>
      </c>
      <c r="S407" s="16" t="s">
        <v>20</v>
      </c>
      <c r="T407" s="16" t="s">
        <v>76</v>
      </c>
      <c r="U407" s="89">
        <v>45880</v>
      </c>
      <c r="V407" s="71"/>
      <c r="W407" s="62" t="str" cm="1">
        <f t="array" ref="W407">IF(SUM(LEN(B407:V407))=0,"",IF(OR(OR(ISBLANK(F407),SUM(LEN(C407),LEN(D407))=0),AND(NOT(E407="Unknown"),ISBLANK(J407)),AND(NOT(O407="Unknown"),ISBLANK(R407))),"Missing Information", INDEX(Table15[Entire Service Line Classification], MATCH(SUMIFS(Table15[Unique ID],Table15[System-Owned Portion],E407,Table15[If Material Anything Other than "Lead" in Column E,Was Material Ever Previously Lead?],G407,Table15[Customer-Owned Portion],O407),Table15[Unique ID],0),0)))</f>
        <v>Non-lead</v>
      </c>
    </row>
    <row r="408" spans="1:23" ht="30" x14ac:dyDescent="0.25">
      <c r="A408" s="2"/>
      <c r="B408" s="67" t="s">
        <v>883</v>
      </c>
      <c r="C408" s="16" t="s">
        <v>884</v>
      </c>
      <c r="D408" s="16"/>
      <c r="E408" s="26" t="s">
        <v>27</v>
      </c>
      <c r="F408" s="116" t="s">
        <v>18</v>
      </c>
      <c r="G408" s="117" t="s">
        <v>18</v>
      </c>
      <c r="H408" s="89"/>
      <c r="I408" s="112">
        <v>0.75</v>
      </c>
      <c r="J408" s="28" t="s">
        <v>82</v>
      </c>
      <c r="K408" s="16" t="s">
        <v>20</v>
      </c>
      <c r="L408" s="16" t="s">
        <v>76</v>
      </c>
      <c r="M408" s="89">
        <v>45947</v>
      </c>
      <c r="N408" s="69"/>
      <c r="O408" s="26" t="s">
        <v>19</v>
      </c>
      <c r="P408" s="91"/>
      <c r="Q408" s="112">
        <v>0.75</v>
      </c>
      <c r="R408" s="28" t="s">
        <v>82</v>
      </c>
      <c r="S408" s="16" t="s">
        <v>20</v>
      </c>
      <c r="T408" s="16" t="s">
        <v>76</v>
      </c>
      <c r="U408" s="89">
        <v>45947</v>
      </c>
      <c r="V408" s="71"/>
      <c r="W408" s="62" t="str" cm="1">
        <f t="array" ref="W408">IF(SUM(LEN(B408:V408))=0,"",IF(OR(OR(ISBLANK(F408),SUM(LEN(C408),LEN(D408))=0),AND(NOT(E408="Unknown"),ISBLANK(J408)),AND(NOT(O408="Unknown"),ISBLANK(R408))),"Missing Information", INDEX(Table15[Entire Service Line Classification], MATCH(SUMIFS(Table15[Unique ID],Table15[System-Owned Portion],E408,Table15[If Material Anything Other than "Lead" in Column E,Was Material Ever Previously Lead?],G408,Table15[Customer-Owned Portion],O408),Table15[Unique ID],0),0)))</f>
        <v>Non-lead</v>
      </c>
    </row>
    <row r="409" spans="1:23" ht="30" x14ac:dyDescent="0.25">
      <c r="A409" s="2"/>
      <c r="B409" s="67" t="s">
        <v>885</v>
      </c>
      <c r="C409" s="16" t="s">
        <v>886</v>
      </c>
      <c r="D409" s="16"/>
      <c r="E409" s="26" t="s">
        <v>27</v>
      </c>
      <c r="F409" s="116" t="s">
        <v>18</v>
      </c>
      <c r="G409" s="123" t="s">
        <v>18</v>
      </c>
      <c r="H409" s="89">
        <v>43606</v>
      </c>
      <c r="I409" s="112">
        <v>1</v>
      </c>
      <c r="J409" s="28" t="s">
        <v>87</v>
      </c>
      <c r="K409" s="16" t="s">
        <v>18</v>
      </c>
      <c r="L409" s="16"/>
      <c r="M409" s="89"/>
      <c r="N409" s="69"/>
      <c r="O409" s="26" t="s">
        <v>36</v>
      </c>
      <c r="P409" s="91">
        <v>43606</v>
      </c>
      <c r="Q409" s="112">
        <v>1</v>
      </c>
      <c r="R409" s="28" t="s">
        <v>87</v>
      </c>
      <c r="S409" s="16" t="s">
        <v>18</v>
      </c>
      <c r="T409" s="16"/>
      <c r="U409" s="89"/>
      <c r="V409" s="71"/>
      <c r="W409" s="62" t="str" cm="1">
        <f t="array" ref="W409">IF(SUM(LEN(B409:V409))=0,"",IF(OR(OR(ISBLANK(F409),SUM(LEN(C409),LEN(D409))=0),AND(NOT(E409="Unknown"),ISBLANK(J409)),AND(NOT(O409="Unknown"),ISBLANK(R409))),"Missing Information", INDEX(Table15[Entire Service Line Classification], MATCH(SUMIFS(Table15[Unique ID],Table15[System-Owned Portion],E409,Table15[If Material Anything Other than "Lead" in Column E,Was Material Ever Previously Lead?],G409,Table15[Customer-Owned Portion],O409),Table15[Unique ID],0),0)))</f>
        <v>Non-lead</v>
      </c>
    </row>
    <row r="410" spans="1:23" ht="30" x14ac:dyDescent="0.25">
      <c r="A410" s="2"/>
      <c r="B410" s="67" t="s">
        <v>887</v>
      </c>
      <c r="C410" s="16" t="s">
        <v>888</v>
      </c>
      <c r="D410" s="16"/>
      <c r="E410" s="26" t="s">
        <v>19</v>
      </c>
      <c r="F410" s="116" t="s">
        <v>18</v>
      </c>
      <c r="G410" s="28" t="s">
        <v>18</v>
      </c>
      <c r="H410" s="89">
        <v>34199</v>
      </c>
      <c r="I410" s="112">
        <v>1</v>
      </c>
      <c r="J410" s="28" t="s">
        <v>87</v>
      </c>
      <c r="K410" s="16" t="s">
        <v>18</v>
      </c>
      <c r="L410" s="16"/>
      <c r="M410" s="89"/>
      <c r="N410" s="69"/>
      <c r="O410" s="26" t="s">
        <v>36</v>
      </c>
      <c r="P410" s="91">
        <v>34199</v>
      </c>
      <c r="Q410" s="112">
        <v>1</v>
      </c>
      <c r="R410" s="28" t="s">
        <v>87</v>
      </c>
      <c r="S410" s="16" t="s">
        <v>18</v>
      </c>
      <c r="T410" s="16"/>
      <c r="U410" s="89"/>
      <c r="V410" s="71"/>
      <c r="W410" s="62" t="str" cm="1">
        <f t="array" ref="W410">IF(SUM(LEN(B410:V410))=0,"",IF(OR(OR(ISBLANK(F410),SUM(LEN(C410),LEN(D410))=0),AND(NOT(E410="Unknown"),ISBLANK(J410)),AND(NOT(O410="Unknown"),ISBLANK(R410))),"Missing Information", INDEX(Table15[Entire Service Line Classification], MATCH(SUMIFS(Table15[Unique ID],Table15[System-Owned Portion],E410,Table15[If Material Anything Other than "Lead" in Column E,Was Material Ever Previously Lead?],G410,Table15[Customer-Owned Portion],O410),Table15[Unique ID],0),0)))</f>
        <v>Non-lead</v>
      </c>
    </row>
    <row r="411" spans="1:23" ht="30" x14ac:dyDescent="0.25">
      <c r="A411" s="2"/>
      <c r="B411" s="67" t="s">
        <v>889</v>
      </c>
      <c r="C411" s="16" t="s">
        <v>890</v>
      </c>
      <c r="D411" s="16"/>
      <c r="E411" s="26" t="s">
        <v>27</v>
      </c>
      <c r="F411" s="116" t="s">
        <v>18</v>
      </c>
      <c r="G411" s="116" t="s">
        <v>18</v>
      </c>
      <c r="H411" s="89"/>
      <c r="I411" s="112">
        <v>1.5</v>
      </c>
      <c r="J411" s="28" t="s">
        <v>82</v>
      </c>
      <c r="K411" s="16" t="s">
        <v>20</v>
      </c>
      <c r="L411" s="16" t="s">
        <v>76</v>
      </c>
      <c r="M411" s="89">
        <v>45691</v>
      </c>
      <c r="N411" s="69"/>
      <c r="O411" s="26" t="s">
        <v>19</v>
      </c>
      <c r="P411" s="91"/>
      <c r="Q411" s="112">
        <v>1.5</v>
      </c>
      <c r="R411" s="28" t="s">
        <v>82</v>
      </c>
      <c r="S411" s="16" t="s">
        <v>20</v>
      </c>
      <c r="T411" s="16" t="s">
        <v>76</v>
      </c>
      <c r="U411" s="89"/>
      <c r="V411" s="71"/>
      <c r="W411" s="62" t="str" cm="1">
        <f t="array" ref="W411">IF(SUM(LEN(B411:V411))=0,"",IF(OR(OR(ISBLANK(F411),SUM(LEN(C411),LEN(D411))=0),AND(NOT(E411="Unknown"),ISBLANK(J411)),AND(NOT(O411="Unknown"),ISBLANK(R411))),"Missing Information", INDEX(Table15[Entire Service Line Classification], MATCH(SUMIFS(Table15[Unique ID],Table15[System-Owned Portion],E411,Table15[If Material Anything Other than "Lead" in Column E,Was Material Ever Previously Lead?],G411,Table15[Customer-Owned Portion],O411),Table15[Unique ID],0),0)))</f>
        <v>Non-lead</v>
      </c>
    </row>
    <row r="412" spans="1:23" ht="30" x14ac:dyDescent="0.25">
      <c r="A412" s="2"/>
      <c r="B412" s="67" t="s">
        <v>891</v>
      </c>
      <c r="C412" s="16" t="s">
        <v>892</v>
      </c>
      <c r="D412" s="16"/>
      <c r="E412" s="26" t="s">
        <v>19</v>
      </c>
      <c r="F412" s="116" t="s">
        <v>18</v>
      </c>
      <c r="G412" s="123" t="s">
        <v>18</v>
      </c>
      <c r="H412" s="89">
        <v>34199</v>
      </c>
      <c r="I412" s="112">
        <v>1</v>
      </c>
      <c r="J412" s="28" t="s">
        <v>87</v>
      </c>
      <c r="K412" s="16" t="s">
        <v>18</v>
      </c>
      <c r="L412" s="16"/>
      <c r="M412" s="89"/>
      <c r="N412" s="69"/>
      <c r="O412" s="26" t="s">
        <v>36</v>
      </c>
      <c r="P412" s="91">
        <v>34199</v>
      </c>
      <c r="Q412" s="112">
        <v>1</v>
      </c>
      <c r="R412" s="28" t="s">
        <v>87</v>
      </c>
      <c r="S412" s="16" t="s">
        <v>18</v>
      </c>
      <c r="T412" s="16"/>
      <c r="U412" s="89"/>
      <c r="V412" s="71"/>
      <c r="W412" s="62" t="str" cm="1">
        <f t="array" ref="W412">IF(SUM(LEN(B412:V412))=0,"",IF(OR(OR(ISBLANK(F412),SUM(LEN(C412),LEN(D412))=0),AND(NOT(E412="Unknown"),ISBLANK(J412)),AND(NOT(O412="Unknown"),ISBLANK(R412))),"Missing Information", INDEX(Table15[Entire Service Line Classification], MATCH(SUMIFS(Table15[Unique ID],Table15[System-Owned Portion],E412,Table15[If Material Anything Other than "Lead" in Column E,Was Material Ever Previously Lead?],G412,Table15[Customer-Owned Portion],O412),Table15[Unique ID],0),0)))</f>
        <v>Non-lead</v>
      </c>
    </row>
    <row r="413" spans="1:23" ht="30" x14ac:dyDescent="0.25">
      <c r="A413" s="2"/>
      <c r="B413" s="67" t="s">
        <v>893</v>
      </c>
      <c r="C413" s="16" t="s">
        <v>894</v>
      </c>
      <c r="D413" s="16"/>
      <c r="E413" s="26" t="s">
        <v>19</v>
      </c>
      <c r="F413" s="116" t="s">
        <v>18</v>
      </c>
      <c r="G413" s="28" t="s">
        <v>18</v>
      </c>
      <c r="H413" s="89">
        <v>34199</v>
      </c>
      <c r="I413" s="112">
        <v>1</v>
      </c>
      <c r="J413" s="28" t="s">
        <v>87</v>
      </c>
      <c r="K413" s="16" t="s">
        <v>18</v>
      </c>
      <c r="L413" s="16"/>
      <c r="M413" s="89"/>
      <c r="N413" s="69"/>
      <c r="O413" s="26" t="s">
        <v>36</v>
      </c>
      <c r="P413" s="91">
        <v>34199</v>
      </c>
      <c r="Q413" s="112">
        <v>1</v>
      </c>
      <c r="R413" s="28" t="s">
        <v>87</v>
      </c>
      <c r="S413" s="16" t="s">
        <v>18</v>
      </c>
      <c r="T413" s="16"/>
      <c r="U413" s="89"/>
      <c r="V413" s="71"/>
      <c r="W413" s="62" t="str" cm="1">
        <f t="array" ref="W413">IF(SUM(LEN(B413:V413))=0,"",IF(OR(OR(ISBLANK(F413),SUM(LEN(C413),LEN(D413))=0),AND(NOT(E413="Unknown"),ISBLANK(J413)),AND(NOT(O413="Unknown"),ISBLANK(R413))),"Missing Information", INDEX(Table15[Entire Service Line Classification], MATCH(SUMIFS(Table15[Unique ID],Table15[System-Owned Portion],E413,Table15[If Material Anything Other than "Lead" in Column E,Was Material Ever Previously Lead?],G413,Table15[Customer-Owned Portion],O413),Table15[Unique ID],0),0)))</f>
        <v>Non-lead</v>
      </c>
    </row>
    <row r="414" spans="1:23" ht="30" x14ac:dyDescent="0.25">
      <c r="A414" s="2"/>
      <c r="B414" s="67" t="s">
        <v>895</v>
      </c>
      <c r="C414" s="16" t="s">
        <v>896</v>
      </c>
      <c r="D414" s="16"/>
      <c r="E414" s="26" t="s">
        <v>27</v>
      </c>
      <c r="F414" s="116" t="s">
        <v>18</v>
      </c>
      <c r="G414" s="117" t="s">
        <v>18</v>
      </c>
      <c r="H414" s="89"/>
      <c r="I414" s="112">
        <v>0.75</v>
      </c>
      <c r="J414" s="28" t="s">
        <v>82</v>
      </c>
      <c r="K414" s="16" t="s">
        <v>20</v>
      </c>
      <c r="L414" s="16" t="s">
        <v>76</v>
      </c>
      <c r="M414" s="89">
        <v>45860</v>
      </c>
      <c r="N414" s="69"/>
      <c r="O414" s="26" t="s">
        <v>27</v>
      </c>
      <c r="P414" s="91"/>
      <c r="Q414" s="112">
        <v>0.75</v>
      </c>
      <c r="R414" s="28" t="s">
        <v>82</v>
      </c>
      <c r="S414" s="16" t="s">
        <v>20</v>
      </c>
      <c r="T414" s="16" t="s">
        <v>76</v>
      </c>
      <c r="U414" s="89">
        <v>45860</v>
      </c>
      <c r="V414" s="71"/>
      <c r="W414" s="62" t="str" cm="1">
        <f t="array" ref="W414">IF(SUM(LEN(B414:V414))=0,"",IF(OR(OR(ISBLANK(F414),SUM(LEN(C414),LEN(D414))=0),AND(NOT(E414="Unknown"),ISBLANK(J414)),AND(NOT(O414="Unknown"),ISBLANK(R414))),"Missing Information", INDEX(Table15[Entire Service Line Classification], MATCH(SUMIFS(Table15[Unique ID],Table15[System-Owned Portion],E414,Table15[If Material Anything Other than "Lead" in Column E,Was Material Ever Previously Lead?],G414,Table15[Customer-Owned Portion],O414),Table15[Unique ID],0),0)))</f>
        <v>Non-lead</v>
      </c>
    </row>
    <row r="415" spans="1:23" ht="30" x14ac:dyDescent="0.25">
      <c r="A415" s="2"/>
      <c r="B415" s="67" t="s">
        <v>897</v>
      </c>
      <c r="C415" s="16" t="s">
        <v>898</v>
      </c>
      <c r="D415" s="16"/>
      <c r="E415" s="26" t="s">
        <v>27</v>
      </c>
      <c r="F415" s="116" t="s">
        <v>18</v>
      </c>
      <c r="G415" s="28" t="s">
        <v>18</v>
      </c>
      <c r="H415" s="89">
        <v>40492</v>
      </c>
      <c r="I415" s="112">
        <v>1.5</v>
      </c>
      <c r="J415" s="28" t="s">
        <v>87</v>
      </c>
      <c r="K415" s="16" t="s">
        <v>18</v>
      </c>
      <c r="L415" s="16"/>
      <c r="M415" s="89"/>
      <c r="N415" s="69"/>
      <c r="O415" s="26" t="s">
        <v>36</v>
      </c>
      <c r="P415" s="91">
        <v>40492</v>
      </c>
      <c r="Q415" s="112">
        <v>1.5</v>
      </c>
      <c r="R415" s="28" t="s">
        <v>87</v>
      </c>
      <c r="S415" s="16" t="s">
        <v>18</v>
      </c>
      <c r="T415" s="16"/>
      <c r="U415" s="89"/>
      <c r="V415" s="71"/>
      <c r="W415" s="62" t="str" cm="1">
        <f t="array" ref="W415">IF(SUM(LEN(B415:V415))=0,"",IF(OR(OR(ISBLANK(F415),SUM(LEN(C415),LEN(D415))=0),AND(NOT(E415="Unknown"),ISBLANK(J415)),AND(NOT(O415="Unknown"),ISBLANK(R415))),"Missing Information", INDEX(Table15[Entire Service Line Classification], MATCH(SUMIFS(Table15[Unique ID],Table15[System-Owned Portion],E415,Table15[If Material Anything Other than "Lead" in Column E,Was Material Ever Previously Lead?],G415,Table15[Customer-Owned Portion],O415),Table15[Unique ID],0),0)))</f>
        <v>Non-lead</v>
      </c>
    </row>
    <row r="416" spans="1:23" ht="30" x14ac:dyDescent="0.25">
      <c r="A416" s="2"/>
      <c r="B416" s="67" t="s">
        <v>899</v>
      </c>
      <c r="C416" s="16" t="s">
        <v>900</v>
      </c>
      <c r="D416" s="16"/>
      <c r="E416" s="26" t="s">
        <v>27</v>
      </c>
      <c r="F416" s="116" t="s">
        <v>18</v>
      </c>
      <c r="G416" s="117" t="s">
        <v>18</v>
      </c>
      <c r="H416" s="89"/>
      <c r="I416" s="112">
        <v>1</v>
      </c>
      <c r="J416" s="28" t="s">
        <v>82</v>
      </c>
      <c r="K416" s="16" t="s">
        <v>20</v>
      </c>
      <c r="L416" s="16" t="s">
        <v>76</v>
      </c>
      <c r="M416" s="89">
        <v>45947</v>
      </c>
      <c r="N416" s="69"/>
      <c r="O416" s="26" t="s">
        <v>27</v>
      </c>
      <c r="P416" s="91"/>
      <c r="Q416" s="112">
        <v>1</v>
      </c>
      <c r="R416" s="28" t="s">
        <v>82</v>
      </c>
      <c r="S416" s="16" t="s">
        <v>20</v>
      </c>
      <c r="T416" s="16" t="s">
        <v>76</v>
      </c>
      <c r="U416" s="89">
        <v>45947</v>
      </c>
      <c r="V416" s="71"/>
      <c r="W416" s="62" t="str" cm="1">
        <f t="array" ref="W416">IF(SUM(LEN(B416:V416))=0,"",IF(OR(OR(ISBLANK(F416),SUM(LEN(C416),LEN(D416))=0),AND(NOT(E416="Unknown"),ISBLANK(J416)),AND(NOT(O416="Unknown"),ISBLANK(R416))),"Missing Information", INDEX(Table15[Entire Service Line Classification], MATCH(SUMIFS(Table15[Unique ID],Table15[System-Owned Portion],E416,Table15[If Material Anything Other than "Lead" in Column E,Was Material Ever Previously Lead?],G416,Table15[Customer-Owned Portion],O416),Table15[Unique ID],0),0)))</f>
        <v>Non-lead</v>
      </c>
    </row>
    <row r="417" spans="1:23" ht="30" x14ac:dyDescent="0.25">
      <c r="A417" s="2"/>
      <c r="B417" s="67" t="s">
        <v>901</v>
      </c>
      <c r="C417" s="16" t="s">
        <v>902</v>
      </c>
      <c r="D417" s="16"/>
      <c r="E417" s="26" t="s">
        <v>27</v>
      </c>
      <c r="F417" s="116" t="s">
        <v>18</v>
      </c>
      <c r="G417" s="117" t="s">
        <v>18</v>
      </c>
      <c r="H417" s="89"/>
      <c r="I417" s="112">
        <v>0.75</v>
      </c>
      <c r="J417" s="28" t="s">
        <v>82</v>
      </c>
      <c r="K417" s="16" t="s">
        <v>20</v>
      </c>
      <c r="L417" s="16" t="s">
        <v>76</v>
      </c>
      <c r="M417" s="89">
        <v>45869</v>
      </c>
      <c r="N417" s="69"/>
      <c r="O417" s="26" t="s">
        <v>19</v>
      </c>
      <c r="P417" s="91"/>
      <c r="Q417" s="112">
        <v>0.75</v>
      </c>
      <c r="R417" s="28" t="s">
        <v>82</v>
      </c>
      <c r="S417" s="16" t="s">
        <v>20</v>
      </c>
      <c r="T417" s="16" t="s">
        <v>76</v>
      </c>
      <c r="U417" s="89">
        <v>45869</v>
      </c>
      <c r="V417" s="71"/>
      <c r="W417" s="62" t="str" cm="1">
        <f t="array" ref="W417">IF(SUM(LEN(B417:V417))=0,"",IF(OR(OR(ISBLANK(F417),SUM(LEN(C417),LEN(D417))=0),AND(NOT(E417="Unknown"),ISBLANK(J417)),AND(NOT(O417="Unknown"),ISBLANK(R417))),"Missing Information", INDEX(Table15[Entire Service Line Classification], MATCH(SUMIFS(Table15[Unique ID],Table15[System-Owned Portion],E417,Table15[If Material Anything Other than "Lead" in Column E,Was Material Ever Previously Lead?],G417,Table15[Customer-Owned Portion],O417),Table15[Unique ID],0),0)))</f>
        <v>Non-lead</v>
      </c>
    </row>
    <row r="418" spans="1:23" ht="30" x14ac:dyDescent="0.25">
      <c r="A418" s="2"/>
      <c r="B418" s="67" t="s">
        <v>907</v>
      </c>
      <c r="C418" s="16" t="s">
        <v>908</v>
      </c>
      <c r="D418" s="16"/>
      <c r="E418" s="26" t="s">
        <v>27</v>
      </c>
      <c r="F418" s="116" t="s">
        <v>18</v>
      </c>
      <c r="G418" s="116" t="s">
        <v>18</v>
      </c>
      <c r="H418" s="89"/>
      <c r="I418" s="112">
        <v>0.75</v>
      </c>
      <c r="J418" s="28" t="s">
        <v>82</v>
      </c>
      <c r="K418" s="16" t="s">
        <v>20</v>
      </c>
      <c r="L418" s="16" t="s">
        <v>76</v>
      </c>
      <c r="M418" s="89">
        <v>45653</v>
      </c>
      <c r="N418" s="69"/>
      <c r="O418" s="26" t="s">
        <v>19</v>
      </c>
      <c r="P418" s="91"/>
      <c r="Q418" s="112">
        <v>0.75</v>
      </c>
      <c r="R418" s="28" t="s">
        <v>82</v>
      </c>
      <c r="S418" s="16" t="s">
        <v>20</v>
      </c>
      <c r="T418" s="16" t="s">
        <v>76</v>
      </c>
      <c r="U418" s="89">
        <v>45653</v>
      </c>
      <c r="V418" s="71"/>
      <c r="W418" s="62" t="str" cm="1">
        <f t="array" ref="W418">IF(SUM(LEN(B418:V418))=0,"",IF(OR(OR(ISBLANK(F418),SUM(LEN(C418),LEN(D418))=0),AND(NOT(E418="Unknown"),ISBLANK(J418)),AND(NOT(O418="Unknown"),ISBLANK(R418))),"Missing Information", INDEX(Table15[Entire Service Line Classification], MATCH(SUMIFS(Table15[Unique ID],Table15[System-Owned Portion],E418,Table15[If Material Anything Other than "Lead" in Column E,Was Material Ever Previously Lead?],G418,Table15[Customer-Owned Portion],O418),Table15[Unique ID],0),0)))</f>
        <v>Non-lead</v>
      </c>
    </row>
    <row r="419" spans="1:23" ht="30" x14ac:dyDescent="0.25">
      <c r="A419" s="2"/>
      <c r="B419" s="67" t="s">
        <v>903</v>
      </c>
      <c r="C419" s="16" t="s">
        <v>904</v>
      </c>
      <c r="D419" s="16"/>
      <c r="E419" s="26" t="s">
        <v>27</v>
      </c>
      <c r="F419" s="25" t="s">
        <v>173</v>
      </c>
      <c r="G419" s="28" t="s">
        <v>173</v>
      </c>
      <c r="H419" s="89"/>
      <c r="I419" s="112">
        <v>0.75</v>
      </c>
      <c r="J419" s="28" t="s">
        <v>29</v>
      </c>
      <c r="K419" s="16" t="s">
        <v>18</v>
      </c>
      <c r="L419" s="16"/>
      <c r="M419" s="89">
        <v>38554</v>
      </c>
      <c r="N419" s="69"/>
      <c r="O419" s="26" t="s">
        <v>19</v>
      </c>
      <c r="P419" s="91"/>
      <c r="Q419" s="112">
        <v>0.75</v>
      </c>
      <c r="R419" s="117" t="s">
        <v>82</v>
      </c>
      <c r="S419" s="16" t="s">
        <v>20</v>
      </c>
      <c r="T419" s="16" t="s">
        <v>76</v>
      </c>
      <c r="U419" s="89">
        <v>45763</v>
      </c>
      <c r="V419" s="71"/>
      <c r="W419" s="62" t="str" cm="1">
        <f t="array" ref="W419">IF(SUM(LEN(B419:V419))=0,"",IF(OR(OR(ISBLANK(F419),SUM(LEN(C419),LEN(D419))=0),AND(NOT(E419="Unknown"),ISBLANK(J419)),AND(NOT(O419="Unknown"),ISBLANK(R419))),"Missing Information", INDEX(Table15[Entire Service Line Classification], MATCH(SUMIFS(Table15[Unique ID],Table15[System-Owned Portion],E419,Table15[If Material Anything Other than "Lead" in Column E,Was Material Ever Previously Lead?],G419,Table15[Customer-Owned Portion],O419),Table15[Unique ID],0),0)))</f>
        <v>Non-lead</v>
      </c>
    </row>
    <row r="420" spans="1:23" ht="30" x14ac:dyDescent="0.25">
      <c r="A420" s="2"/>
      <c r="B420" s="67" t="s">
        <v>905</v>
      </c>
      <c r="C420" s="16" t="s">
        <v>906</v>
      </c>
      <c r="D420" s="16"/>
      <c r="E420" s="26" t="s">
        <v>19</v>
      </c>
      <c r="F420" s="116" t="s">
        <v>18</v>
      </c>
      <c r="G420" s="123" t="s">
        <v>18</v>
      </c>
      <c r="H420" s="89">
        <v>34199</v>
      </c>
      <c r="I420" s="112">
        <v>1</v>
      </c>
      <c r="J420" s="28" t="s">
        <v>87</v>
      </c>
      <c r="K420" s="16" t="s">
        <v>18</v>
      </c>
      <c r="L420" s="16"/>
      <c r="M420" s="89"/>
      <c r="N420" s="69"/>
      <c r="O420" s="26" t="s">
        <v>36</v>
      </c>
      <c r="P420" s="91">
        <v>34199</v>
      </c>
      <c r="Q420" s="112">
        <v>1</v>
      </c>
      <c r="R420" s="28" t="s">
        <v>87</v>
      </c>
      <c r="S420" s="16" t="s">
        <v>18</v>
      </c>
      <c r="T420" s="16"/>
      <c r="U420" s="89"/>
      <c r="V420" s="71"/>
      <c r="W420" s="62" t="str" cm="1">
        <f t="array" ref="W420">IF(SUM(LEN(B420:V420))=0,"",IF(OR(OR(ISBLANK(F420),SUM(LEN(C420),LEN(D420))=0),AND(NOT(E420="Unknown"),ISBLANK(J420)),AND(NOT(O420="Unknown"),ISBLANK(R420))),"Missing Information", INDEX(Table15[Entire Service Line Classification], MATCH(SUMIFS(Table15[Unique ID],Table15[System-Owned Portion],E420,Table15[If Material Anything Other than "Lead" in Column E,Was Material Ever Previously Lead?],G420,Table15[Customer-Owned Portion],O420),Table15[Unique ID],0),0)))</f>
        <v>Non-lead</v>
      </c>
    </row>
    <row r="421" spans="1:23" ht="30" x14ac:dyDescent="0.25">
      <c r="A421" s="2"/>
      <c r="B421" s="67" t="s">
        <v>909</v>
      </c>
      <c r="C421" s="16" t="s">
        <v>910</v>
      </c>
      <c r="D421" s="16"/>
      <c r="E421" s="26" t="s">
        <v>27</v>
      </c>
      <c r="F421" s="116" t="s">
        <v>18</v>
      </c>
      <c r="G421" s="28" t="s">
        <v>18</v>
      </c>
      <c r="H421" s="89"/>
      <c r="I421" s="112">
        <v>0.75</v>
      </c>
      <c r="J421" s="28" t="s">
        <v>29</v>
      </c>
      <c r="K421" s="16" t="s">
        <v>18</v>
      </c>
      <c r="L421" s="16"/>
      <c r="M421" s="89">
        <v>40522</v>
      </c>
      <c r="N421" s="69"/>
      <c r="O421" s="26" t="s">
        <v>19</v>
      </c>
      <c r="P421" s="91"/>
      <c r="Q421" s="112">
        <v>0.75</v>
      </c>
      <c r="R421" s="28" t="s">
        <v>82</v>
      </c>
      <c r="S421" s="16" t="s">
        <v>20</v>
      </c>
      <c r="T421" s="16" t="s">
        <v>76</v>
      </c>
      <c r="U421" s="89">
        <v>45763</v>
      </c>
      <c r="V421" s="71"/>
      <c r="W421" s="62" t="str" cm="1">
        <f t="array" ref="W421">IF(SUM(LEN(B421:V421))=0,"",IF(OR(OR(ISBLANK(F421),SUM(LEN(C421),LEN(D421))=0),AND(NOT(E421="Unknown"),ISBLANK(J421)),AND(NOT(O421="Unknown"),ISBLANK(R421))),"Missing Information", INDEX(Table15[Entire Service Line Classification], MATCH(SUMIFS(Table15[Unique ID],Table15[System-Owned Portion],E421,Table15[If Material Anything Other than "Lead" in Column E,Was Material Ever Previously Lead?],G421,Table15[Customer-Owned Portion],O421),Table15[Unique ID],0),0)))</f>
        <v>Non-lead</v>
      </c>
    </row>
    <row r="422" spans="1:23" ht="30" x14ac:dyDescent="0.25">
      <c r="A422" s="2"/>
      <c r="B422" s="67" t="s">
        <v>911</v>
      </c>
      <c r="C422" s="16" t="s">
        <v>912</v>
      </c>
      <c r="D422" s="16"/>
      <c r="E422" s="26" t="s">
        <v>27</v>
      </c>
      <c r="F422" s="25" t="s">
        <v>18</v>
      </c>
      <c r="G422" s="123" t="s">
        <v>173</v>
      </c>
      <c r="H422" s="89">
        <v>35431</v>
      </c>
      <c r="I422" s="112">
        <v>1</v>
      </c>
      <c r="J422" s="28" t="s">
        <v>29</v>
      </c>
      <c r="K422" s="16" t="s">
        <v>18</v>
      </c>
      <c r="L422" s="16"/>
      <c r="M422" s="89">
        <v>42689</v>
      </c>
      <c r="N422" s="69" t="s">
        <v>206</v>
      </c>
      <c r="O422" s="26" t="s">
        <v>36</v>
      </c>
      <c r="P422" s="91">
        <v>35431</v>
      </c>
      <c r="Q422" s="112">
        <v>1</v>
      </c>
      <c r="R422" s="28" t="s">
        <v>29</v>
      </c>
      <c r="S422" s="16" t="s">
        <v>18</v>
      </c>
      <c r="T422" s="16"/>
      <c r="U422" s="89"/>
      <c r="V422" s="71"/>
      <c r="W422" s="62" t="str" cm="1">
        <f t="array" ref="W422">IF(SUM(LEN(B422:V422))=0,"",IF(OR(OR(ISBLANK(F422),SUM(LEN(C422),LEN(D422))=0),AND(NOT(E422="Unknown"),ISBLANK(J422)),AND(NOT(O422="Unknown"),ISBLANK(R422))),"Missing Information", INDEX(Table15[Entire Service Line Classification], MATCH(SUMIFS(Table15[Unique ID],Table15[System-Owned Portion],E422,Table15[If Material Anything Other than "Lead" in Column E,Was Material Ever Previously Lead?],G422,Table15[Customer-Owned Portion],O422),Table15[Unique ID],0),0)))</f>
        <v>Non-lead</v>
      </c>
    </row>
    <row r="423" spans="1:23" ht="30" x14ac:dyDescent="0.25">
      <c r="A423" s="2"/>
      <c r="B423" s="67" t="s">
        <v>913</v>
      </c>
      <c r="C423" s="16" t="s">
        <v>914</v>
      </c>
      <c r="D423" s="16"/>
      <c r="E423" s="26" t="s">
        <v>27</v>
      </c>
      <c r="F423" s="116" t="s">
        <v>18</v>
      </c>
      <c r="G423" s="117" t="s">
        <v>18</v>
      </c>
      <c r="H423" s="89"/>
      <c r="I423" s="112">
        <v>0.75</v>
      </c>
      <c r="J423" s="28" t="s">
        <v>82</v>
      </c>
      <c r="K423" s="16" t="s">
        <v>18</v>
      </c>
      <c r="L423" s="16" t="s">
        <v>76</v>
      </c>
      <c r="M423" s="89">
        <v>45947</v>
      </c>
      <c r="N423" s="69"/>
      <c r="O423" s="26" t="s">
        <v>19</v>
      </c>
      <c r="P423" s="91"/>
      <c r="Q423" s="112">
        <v>0.75</v>
      </c>
      <c r="R423" s="28" t="s">
        <v>82</v>
      </c>
      <c r="S423" s="16" t="s">
        <v>20</v>
      </c>
      <c r="T423" s="16" t="s">
        <v>76</v>
      </c>
      <c r="U423" s="89">
        <v>45947</v>
      </c>
      <c r="V423" s="71"/>
      <c r="W423" s="62" t="str" cm="1">
        <f t="array" ref="W423">IF(SUM(LEN(B423:V423))=0,"",IF(OR(OR(ISBLANK(F423),SUM(LEN(C423),LEN(D423))=0),AND(NOT(E423="Unknown"),ISBLANK(J423)),AND(NOT(O423="Unknown"),ISBLANK(R423))),"Missing Information", INDEX(Table15[Entire Service Line Classification], MATCH(SUMIFS(Table15[Unique ID],Table15[System-Owned Portion],E423,Table15[If Material Anything Other than "Lead" in Column E,Was Material Ever Previously Lead?],G423,Table15[Customer-Owned Portion],O423),Table15[Unique ID],0),0)))</f>
        <v>Non-lead</v>
      </c>
    </row>
    <row r="424" spans="1:23" ht="30" x14ac:dyDescent="0.25">
      <c r="A424" s="2"/>
      <c r="B424" s="67" t="s">
        <v>921</v>
      </c>
      <c r="C424" s="16" t="s">
        <v>922</v>
      </c>
      <c r="D424" s="16"/>
      <c r="E424" s="26" t="s">
        <v>19</v>
      </c>
      <c r="F424" s="25" t="s">
        <v>18</v>
      </c>
      <c r="G424" s="28" t="s">
        <v>173</v>
      </c>
      <c r="H424" s="89"/>
      <c r="I424" s="112">
        <v>2</v>
      </c>
      <c r="J424" s="28" t="s">
        <v>29</v>
      </c>
      <c r="K424" s="16" t="s">
        <v>18</v>
      </c>
      <c r="L424" s="16"/>
      <c r="M424" s="89">
        <v>42228</v>
      </c>
      <c r="N424" s="69"/>
      <c r="O424" s="26" t="s">
        <v>19</v>
      </c>
      <c r="P424" s="91"/>
      <c r="Q424" s="112">
        <v>2</v>
      </c>
      <c r="R424" s="28" t="s">
        <v>82</v>
      </c>
      <c r="S424" s="16" t="s">
        <v>20</v>
      </c>
      <c r="T424" s="16" t="s">
        <v>76</v>
      </c>
      <c r="U424" s="89">
        <v>45946</v>
      </c>
      <c r="V424" s="71"/>
      <c r="W424" s="62" t="str" cm="1">
        <f t="array" ref="W424">IF(SUM(LEN(B424:V424))=0,"",IF(OR(OR(ISBLANK(F424),SUM(LEN(C424),LEN(D424))=0),AND(NOT(E424="Unknown"),ISBLANK(J424)),AND(NOT(O424="Unknown"),ISBLANK(R424))),"Missing Information", INDEX(Table15[Entire Service Line Classification], MATCH(SUMIFS(Table15[Unique ID],Table15[System-Owned Portion],E424,Table15[If Material Anything Other than "Lead" in Column E,Was Material Ever Previously Lead?],G424,Table15[Customer-Owned Portion],O424),Table15[Unique ID],0),0)))</f>
        <v>Non-lead</v>
      </c>
    </row>
    <row r="425" spans="1:23" ht="30" x14ac:dyDescent="0.25">
      <c r="A425" s="2"/>
      <c r="B425" s="67" t="s">
        <v>915</v>
      </c>
      <c r="C425" s="16" t="s">
        <v>916</v>
      </c>
      <c r="D425" s="16"/>
      <c r="E425" s="26" t="s">
        <v>19</v>
      </c>
      <c r="F425" s="116" t="s">
        <v>18</v>
      </c>
      <c r="G425" s="28" t="s">
        <v>18</v>
      </c>
      <c r="H425" s="89">
        <v>34199</v>
      </c>
      <c r="I425" s="112">
        <v>1</v>
      </c>
      <c r="J425" s="28" t="s">
        <v>87</v>
      </c>
      <c r="K425" s="16" t="s">
        <v>18</v>
      </c>
      <c r="L425" s="16"/>
      <c r="M425" s="89"/>
      <c r="N425" s="69"/>
      <c r="O425" s="26" t="s">
        <v>36</v>
      </c>
      <c r="P425" s="91">
        <v>34199</v>
      </c>
      <c r="Q425" s="112">
        <v>1</v>
      </c>
      <c r="R425" s="28" t="s">
        <v>87</v>
      </c>
      <c r="S425" s="16" t="s">
        <v>18</v>
      </c>
      <c r="T425" s="16"/>
      <c r="U425" s="89"/>
      <c r="V425" s="71"/>
      <c r="W425" s="62" t="str" cm="1">
        <f t="array" ref="W425">IF(SUM(LEN(B425:V425))=0,"",IF(OR(OR(ISBLANK(F425),SUM(LEN(C425),LEN(D425))=0),AND(NOT(E425="Unknown"),ISBLANK(J425)),AND(NOT(O425="Unknown"),ISBLANK(R425))),"Missing Information", INDEX(Table15[Entire Service Line Classification], MATCH(SUMIFS(Table15[Unique ID],Table15[System-Owned Portion],E425,Table15[If Material Anything Other than "Lead" in Column E,Was Material Ever Previously Lead?],G425,Table15[Customer-Owned Portion],O425),Table15[Unique ID],0),0)))</f>
        <v>Non-lead</v>
      </c>
    </row>
    <row r="426" spans="1:23" ht="30" x14ac:dyDescent="0.25">
      <c r="A426" s="2"/>
      <c r="B426" s="67" t="s">
        <v>923</v>
      </c>
      <c r="C426" s="16" t="s">
        <v>924</v>
      </c>
      <c r="D426" s="16"/>
      <c r="E426" s="26" t="s">
        <v>27</v>
      </c>
      <c r="F426" s="116" t="s">
        <v>18</v>
      </c>
      <c r="G426" s="117" t="s">
        <v>18</v>
      </c>
      <c r="H426" s="89"/>
      <c r="I426" s="112">
        <v>0.75</v>
      </c>
      <c r="J426" s="28" t="s">
        <v>82</v>
      </c>
      <c r="K426" s="16" t="s">
        <v>20</v>
      </c>
      <c r="L426" s="16" t="s">
        <v>76</v>
      </c>
      <c r="M426" s="89">
        <v>45946</v>
      </c>
      <c r="N426" s="69"/>
      <c r="O426" s="26" t="s">
        <v>19</v>
      </c>
      <c r="P426" s="91"/>
      <c r="Q426" s="112">
        <v>0.75</v>
      </c>
      <c r="R426" s="28" t="s">
        <v>82</v>
      </c>
      <c r="S426" s="16" t="s">
        <v>20</v>
      </c>
      <c r="T426" s="16" t="s">
        <v>76</v>
      </c>
      <c r="U426" s="89">
        <v>45946</v>
      </c>
      <c r="V426" s="71"/>
      <c r="W426" s="62" t="str" cm="1">
        <f t="array" ref="W426">IF(SUM(LEN(B426:V426))=0,"",IF(OR(OR(ISBLANK(F426),SUM(LEN(C426),LEN(D426))=0),AND(NOT(E426="Unknown"),ISBLANK(J426)),AND(NOT(O426="Unknown"),ISBLANK(R426))),"Missing Information", INDEX(Table15[Entire Service Line Classification], MATCH(SUMIFS(Table15[Unique ID],Table15[System-Owned Portion],E426,Table15[If Material Anything Other than "Lead" in Column E,Was Material Ever Previously Lead?],G426,Table15[Customer-Owned Portion],O426),Table15[Unique ID],0),0)))</f>
        <v>Non-lead</v>
      </c>
    </row>
    <row r="427" spans="1:23" ht="30" x14ac:dyDescent="0.25">
      <c r="A427" s="2"/>
      <c r="B427" s="67" t="s">
        <v>917</v>
      </c>
      <c r="C427" s="16" t="s">
        <v>918</v>
      </c>
      <c r="D427" s="16"/>
      <c r="E427" s="26" t="s">
        <v>27</v>
      </c>
      <c r="F427" s="116" t="s">
        <v>18</v>
      </c>
      <c r="G427" s="116" t="s">
        <v>18</v>
      </c>
      <c r="H427" s="89"/>
      <c r="I427" s="112">
        <v>0.75</v>
      </c>
      <c r="J427" s="28" t="s">
        <v>82</v>
      </c>
      <c r="K427" s="16" t="s">
        <v>20</v>
      </c>
      <c r="L427" s="16" t="s">
        <v>76</v>
      </c>
      <c r="M427" s="89">
        <v>45870</v>
      </c>
      <c r="N427" s="69"/>
      <c r="O427" s="26" t="s">
        <v>19</v>
      </c>
      <c r="P427" s="91"/>
      <c r="Q427" s="112">
        <v>0.75</v>
      </c>
      <c r="R427" s="28" t="s">
        <v>82</v>
      </c>
      <c r="S427" s="16" t="s">
        <v>20</v>
      </c>
      <c r="T427" s="16" t="s">
        <v>76</v>
      </c>
      <c r="U427" s="89">
        <v>45870</v>
      </c>
      <c r="V427" s="71"/>
      <c r="W427" s="62" t="str" cm="1">
        <f t="array" ref="W427">IF(SUM(LEN(B427:V427))=0,"",IF(OR(OR(ISBLANK(F427),SUM(LEN(C427),LEN(D427))=0),AND(NOT(E427="Unknown"),ISBLANK(J427)),AND(NOT(O427="Unknown"),ISBLANK(R427))),"Missing Information", INDEX(Table15[Entire Service Line Classification], MATCH(SUMIFS(Table15[Unique ID],Table15[System-Owned Portion],E427,Table15[If Material Anything Other than "Lead" in Column E,Was Material Ever Previously Lead?],G428,Table15[Customer-Owned Portion],O427),Table15[Unique ID],0),0)))</f>
        <v>Non-lead</v>
      </c>
    </row>
    <row r="428" spans="1:23" ht="30" x14ac:dyDescent="0.25">
      <c r="A428" s="2"/>
      <c r="B428" s="67" t="s">
        <v>925</v>
      </c>
      <c r="C428" s="16" t="s">
        <v>926</v>
      </c>
      <c r="D428" s="16"/>
      <c r="E428" s="26" t="s">
        <v>19</v>
      </c>
      <c r="F428" s="116" t="s">
        <v>18</v>
      </c>
      <c r="G428" s="28" t="s">
        <v>18</v>
      </c>
      <c r="H428" s="89"/>
      <c r="I428" s="112">
        <v>2</v>
      </c>
      <c r="J428" s="117" t="s">
        <v>29</v>
      </c>
      <c r="K428" s="16" t="s">
        <v>18</v>
      </c>
      <c r="L428" s="16" t="s">
        <v>74</v>
      </c>
      <c r="M428" s="89">
        <v>44886</v>
      </c>
      <c r="N428" s="69"/>
      <c r="O428" s="26" t="s">
        <v>19</v>
      </c>
      <c r="P428" s="91"/>
      <c r="Q428" s="112">
        <v>2</v>
      </c>
      <c r="R428" s="28" t="s">
        <v>82</v>
      </c>
      <c r="S428" s="16" t="s">
        <v>20</v>
      </c>
      <c r="T428" s="16" t="s">
        <v>76</v>
      </c>
      <c r="U428" s="89">
        <v>45961</v>
      </c>
      <c r="V428" s="71"/>
      <c r="W428" s="62" t="str" cm="1">
        <f t="array" ref="W428">IF(SUM(LEN(B428:V428))=0,"",IF(OR(OR(ISBLANK(F428),SUM(LEN(C428),LEN(D428))=0),AND(NOT(E428="Unknown"),ISBLANK(J428)),AND(NOT(O428="Unknown"),ISBLANK(R428))),"Missing Information", INDEX(Table15[Entire Service Line Classification], MATCH(SUMIFS(Table15[Unique ID],Table15[System-Owned Portion],E428,Table15[If Material Anything Other than "Lead" in Column E,Was Material Ever Previously Lead?],G428,Table15[Customer-Owned Portion],O428),Table15[Unique ID],0),0)))</f>
        <v>Non-lead</v>
      </c>
    </row>
    <row r="429" spans="1:23" ht="30" x14ac:dyDescent="0.25">
      <c r="A429" s="2"/>
      <c r="B429" s="67" t="s">
        <v>919</v>
      </c>
      <c r="C429" s="16" t="s">
        <v>920</v>
      </c>
      <c r="D429" s="16"/>
      <c r="E429" s="26" t="s">
        <v>19</v>
      </c>
      <c r="F429" s="116" t="s">
        <v>18</v>
      </c>
      <c r="G429" s="116" t="s">
        <v>18</v>
      </c>
      <c r="H429" s="89"/>
      <c r="I429" s="112">
        <v>1.5</v>
      </c>
      <c r="J429" s="28" t="s">
        <v>29</v>
      </c>
      <c r="K429" s="16" t="s">
        <v>20</v>
      </c>
      <c r="L429" s="16" t="s">
        <v>74</v>
      </c>
      <c r="M429" s="89">
        <v>39755</v>
      </c>
      <c r="N429" s="69"/>
      <c r="O429" s="26" t="s">
        <v>27</v>
      </c>
      <c r="P429" s="91"/>
      <c r="Q429" s="112">
        <v>1.5</v>
      </c>
      <c r="R429" s="28" t="s">
        <v>82</v>
      </c>
      <c r="S429" s="16" t="s">
        <v>20</v>
      </c>
      <c r="T429" s="16" t="s">
        <v>76</v>
      </c>
      <c r="U429" s="89">
        <v>45604</v>
      </c>
      <c r="V429" s="71"/>
      <c r="W429" s="62" t="str" cm="1">
        <f t="array" ref="W429">IF(SUM(LEN(B429:V429))=0,"",IF(OR(OR(ISBLANK(F429),SUM(LEN(C429),LEN(D429))=0),AND(NOT(E429="Unknown"),ISBLANK(J429)),AND(NOT(O429="Unknown"),ISBLANK(R429))),"Missing Information", INDEX(Table15[Entire Service Line Classification], MATCH(SUMIFS(Table15[Unique ID],Table15[System-Owned Portion],E429,Table15[If Material Anything Other than "Lead" in Column E,Was Material Ever Previously Lead?],G430,Table15[Customer-Owned Portion],O429),Table15[Unique ID],0),0)))</f>
        <v>Non-lead</v>
      </c>
    </row>
    <row r="430" spans="1:23" ht="30" x14ac:dyDescent="0.25">
      <c r="A430" s="2"/>
      <c r="B430" s="67" t="s">
        <v>927</v>
      </c>
      <c r="C430" s="16" t="s">
        <v>928</v>
      </c>
      <c r="D430" s="16"/>
      <c r="E430" s="26" t="s">
        <v>27</v>
      </c>
      <c r="F430" s="116" t="s">
        <v>18</v>
      </c>
      <c r="G430" s="116" t="s">
        <v>18</v>
      </c>
      <c r="H430" s="89"/>
      <c r="I430" s="112">
        <v>0.75</v>
      </c>
      <c r="J430" s="28" t="s">
        <v>82</v>
      </c>
      <c r="K430" s="16" t="s">
        <v>20</v>
      </c>
      <c r="L430" s="16" t="s">
        <v>76</v>
      </c>
      <c r="M430" s="89">
        <v>45931</v>
      </c>
      <c r="N430" s="69"/>
      <c r="O430" s="26" t="s">
        <v>19</v>
      </c>
      <c r="P430" s="91"/>
      <c r="Q430" s="112">
        <v>0.75</v>
      </c>
      <c r="R430" s="28" t="s">
        <v>82</v>
      </c>
      <c r="S430" s="16" t="s">
        <v>20</v>
      </c>
      <c r="T430" s="16" t="s">
        <v>76</v>
      </c>
      <c r="U430" s="89">
        <v>45931</v>
      </c>
      <c r="V430" s="71"/>
      <c r="W430" s="62" t="str" cm="1">
        <f t="array" ref="W430">IF(SUM(LEN(B430:V430))=0,"",IF(OR(OR(ISBLANK(F430),SUM(LEN(C430),LEN(D430))=0),AND(NOT(E430="Unknown"),ISBLANK(J430)),AND(NOT(O430="Unknown"),ISBLANK(R430))),"Missing Information", INDEX(Table15[Entire Service Line Classification], MATCH(SUMIFS(Table15[Unique ID],Table15[System-Owned Portion],E430,Table15[If Material Anything Other than "Lead" in Column E,Was Material Ever Previously Lead?],G430,Table15[Customer-Owned Portion],O430),Table15[Unique ID],0),0)))</f>
        <v>Non-lead</v>
      </c>
    </row>
    <row r="431" spans="1:23" ht="30" x14ac:dyDescent="0.25">
      <c r="A431" s="2"/>
      <c r="B431" s="67" t="s">
        <v>933</v>
      </c>
      <c r="C431" s="16" t="s">
        <v>934</v>
      </c>
      <c r="D431" s="16"/>
      <c r="E431" s="26" t="s">
        <v>27</v>
      </c>
      <c r="F431" s="116" t="s">
        <v>18</v>
      </c>
      <c r="G431" s="117" t="s">
        <v>18</v>
      </c>
      <c r="H431" s="89"/>
      <c r="I431" s="112">
        <v>0.75</v>
      </c>
      <c r="J431" s="28" t="s">
        <v>82</v>
      </c>
      <c r="K431" s="16" t="s">
        <v>20</v>
      </c>
      <c r="L431" s="16" t="s">
        <v>76</v>
      </c>
      <c r="M431" s="89">
        <v>45931</v>
      </c>
      <c r="N431" s="69"/>
      <c r="O431" s="26" t="s">
        <v>19</v>
      </c>
      <c r="P431" s="91"/>
      <c r="Q431" s="112">
        <v>0.75</v>
      </c>
      <c r="R431" s="28" t="s">
        <v>82</v>
      </c>
      <c r="S431" s="16" t="s">
        <v>20</v>
      </c>
      <c r="T431" s="16" t="s">
        <v>76</v>
      </c>
      <c r="U431" s="89">
        <v>45931</v>
      </c>
      <c r="V431" s="71"/>
      <c r="W431" s="62" t="str" cm="1">
        <f t="array" ref="W431">IF(SUM(LEN(B431:V431))=0,"",IF(OR(OR(ISBLANK(F431),SUM(LEN(C431),LEN(D431))=0),AND(NOT(E431="Unknown"),ISBLANK(J431)),AND(NOT(O431="Unknown"),ISBLANK(R431))),"Missing Information", INDEX(Table15[Entire Service Line Classification], MATCH(SUMIFS(Table15[Unique ID],Table15[System-Owned Portion],E431,Table15[If Material Anything Other than "Lead" in Column E,Was Material Ever Previously Lead?],G431,Table15[Customer-Owned Portion],O431),Table15[Unique ID],0),0)))</f>
        <v>Non-lead</v>
      </c>
    </row>
    <row r="432" spans="1:23" ht="30" x14ac:dyDescent="0.25">
      <c r="A432" s="2"/>
      <c r="B432" s="67" t="s">
        <v>929</v>
      </c>
      <c r="C432" s="16" t="s">
        <v>930</v>
      </c>
      <c r="D432" s="16"/>
      <c r="E432" s="26" t="s">
        <v>36</v>
      </c>
      <c r="F432" s="116" t="s">
        <v>18</v>
      </c>
      <c r="G432" s="123" t="s">
        <v>18</v>
      </c>
      <c r="H432" s="89">
        <v>32509</v>
      </c>
      <c r="I432" s="112">
        <v>0.75</v>
      </c>
      <c r="J432" s="117" t="s">
        <v>87</v>
      </c>
      <c r="K432" s="16" t="s">
        <v>18</v>
      </c>
      <c r="L432" s="16"/>
      <c r="M432" s="89"/>
      <c r="N432" s="69"/>
      <c r="O432" s="26" t="s">
        <v>19</v>
      </c>
      <c r="P432" s="91"/>
      <c r="Q432" s="112">
        <v>0.75</v>
      </c>
      <c r="R432" s="28" t="s">
        <v>82</v>
      </c>
      <c r="S432" s="16" t="s">
        <v>20</v>
      </c>
      <c r="T432" s="16" t="s">
        <v>76</v>
      </c>
      <c r="U432" s="89">
        <v>45771</v>
      </c>
      <c r="V432" s="71"/>
      <c r="W432" s="62" t="str" cm="1">
        <f t="array" ref="W432">IF(SUM(LEN(B432:V432))=0,"",IF(OR(OR(ISBLANK(F432),SUM(LEN(C432),LEN(D432))=0),AND(NOT(E432="Unknown"),ISBLANK(J432)),AND(NOT(O432="Unknown"),ISBLANK(R432))),"Missing Information", INDEX(Table15[Entire Service Line Classification], MATCH(SUMIFS(Table15[Unique ID],Table15[System-Owned Portion],E432,Table15[If Material Anything Other than "Lead" in Column E,Was Material Ever Previously Lead?],G432,Table15[Customer-Owned Portion],O432),Table15[Unique ID],0),0)))</f>
        <v>Non-lead</v>
      </c>
    </row>
    <row r="433" spans="1:23" ht="30" x14ac:dyDescent="0.25">
      <c r="A433" s="2"/>
      <c r="B433" s="67" t="s">
        <v>931</v>
      </c>
      <c r="C433" s="16" t="s">
        <v>932</v>
      </c>
      <c r="D433" s="16"/>
      <c r="E433" s="26" t="s">
        <v>19</v>
      </c>
      <c r="F433" s="116" t="s">
        <v>18</v>
      </c>
      <c r="G433" s="28" t="s">
        <v>18</v>
      </c>
      <c r="H433" s="89"/>
      <c r="I433" s="112">
        <v>0.75</v>
      </c>
      <c r="J433" s="28" t="s">
        <v>29</v>
      </c>
      <c r="K433" s="16" t="s">
        <v>18</v>
      </c>
      <c r="L433" s="16"/>
      <c r="M433" s="89">
        <v>45250</v>
      </c>
      <c r="N433" s="69"/>
      <c r="O433" s="26" t="s">
        <v>19</v>
      </c>
      <c r="P433" s="91"/>
      <c r="Q433" s="112">
        <v>0.75</v>
      </c>
      <c r="R433" s="28" t="s">
        <v>82</v>
      </c>
      <c r="S433" s="16" t="s">
        <v>20</v>
      </c>
      <c r="T433" s="16" t="s">
        <v>76</v>
      </c>
      <c r="U433" s="89">
        <v>45969</v>
      </c>
      <c r="V433" s="71"/>
      <c r="W433" s="62" t="str" cm="1">
        <f t="array" ref="W433">IF(SUM(LEN(B433:V433))=0,"",IF(OR(OR(ISBLANK(F433),SUM(LEN(C433),LEN(D433))=0),AND(NOT(E433="Unknown"),ISBLANK(J433)),AND(NOT(O433="Unknown"),ISBLANK(R433))),"Missing Information", INDEX(Table15[Entire Service Line Classification], MATCH(SUMIFS(Table15[Unique ID],Table15[System-Owned Portion],E433,Table15[If Material Anything Other than "Lead" in Column E,Was Material Ever Previously Lead?],G433,Table15[Customer-Owned Portion],O433),Table15[Unique ID],0),0)))</f>
        <v>Non-lead</v>
      </c>
    </row>
    <row r="434" spans="1:23" ht="30" x14ac:dyDescent="0.25">
      <c r="A434" s="2"/>
      <c r="B434" s="67" t="s">
        <v>935</v>
      </c>
      <c r="C434" s="16" t="s">
        <v>936</v>
      </c>
      <c r="D434" s="16"/>
      <c r="E434" s="119" t="s">
        <v>36</v>
      </c>
      <c r="F434" s="116" t="s">
        <v>18</v>
      </c>
      <c r="G434" s="28" t="s">
        <v>18</v>
      </c>
      <c r="H434" s="89">
        <v>40179</v>
      </c>
      <c r="I434" s="112">
        <v>0.75</v>
      </c>
      <c r="J434" s="28" t="s">
        <v>29</v>
      </c>
      <c r="K434" s="16" t="s">
        <v>18</v>
      </c>
      <c r="L434" s="16"/>
      <c r="M434" s="89"/>
      <c r="N434" s="69"/>
      <c r="O434" s="26" t="s">
        <v>36</v>
      </c>
      <c r="P434" s="91">
        <v>40179</v>
      </c>
      <c r="Q434" s="112">
        <v>0.75</v>
      </c>
      <c r="R434" s="28" t="s">
        <v>87</v>
      </c>
      <c r="S434" s="16" t="s">
        <v>18</v>
      </c>
      <c r="T434" s="16"/>
      <c r="U434" s="89"/>
      <c r="V434" s="71"/>
      <c r="W434" s="62" t="str" cm="1">
        <f t="array" ref="W434">IF(SUM(LEN(B434:V434))=0,"",IF(OR(OR(ISBLANK(F434),SUM(LEN(C434),LEN(D434))=0),AND(NOT(E434="Unknown"),ISBLANK(J434)),AND(NOT(O434="Unknown"),ISBLANK(R434))),"Missing Information", INDEX(Table15[Entire Service Line Classification], MATCH(SUMIFS(Table15[Unique ID],Table15[System-Owned Portion],E434,Table15[If Material Anything Other than "Lead" in Column E,Was Material Ever Previously Lead?],G434,Table15[Customer-Owned Portion],O434),Table15[Unique ID],0),0)))</f>
        <v>Non-lead</v>
      </c>
    </row>
    <row r="435" spans="1:23" ht="30" x14ac:dyDescent="0.25">
      <c r="A435" s="2"/>
      <c r="B435" s="67" t="s">
        <v>937</v>
      </c>
      <c r="C435" s="16" t="s">
        <v>938</v>
      </c>
      <c r="D435" s="16"/>
      <c r="E435" s="26" t="s">
        <v>27</v>
      </c>
      <c r="F435" s="116" t="s">
        <v>18</v>
      </c>
      <c r="G435" s="117" t="s">
        <v>18</v>
      </c>
      <c r="H435" s="89"/>
      <c r="I435" s="112">
        <v>0.75</v>
      </c>
      <c r="J435" s="28" t="s">
        <v>82</v>
      </c>
      <c r="K435" s="16" t="s">
        <v>20</v>
      </c>
      <c r="L435" s="16" t="s">
        <v>76</v>
      </c>
      <c r="M435" s="89">
        <v>45931</v>
      </c>
      <c r="N435" s="69"/>
      <c r="O435" s="26" t="s">
        <v>19</v>
      </c>
      <c r="P435" s="91"/>
      <c r="Q435" s="112">
        <v>0.75</v>
      </c>
      <c r="R435" s="28" t="s">
        <v>82</v>
      </c>
      <c r="S435" s="16" t="s">
        <v>20</v>
      </c>
      <c r="T435" s="16" t="s">
        <v>76</v>
      </c>
      <c r="U435" s="89">
        <v>45931</v>
      </c>
      <c r="V435" s="71"/>
      <c r="W435" s="62" t="str" cm="1">
        <f t="array" ref="W435">IF(SUM(LEN(B435:V435))=0,"",IF(OR(OR(ISBLANK(F435),SUM(LEN(C435),LEN(D435))=0),AND(NOT(E435="Unknown"),ISBLANK(J435)),AND(NOT(O435="Unknown"),ISBLANK(R435))),"Missing Information", INDEX(Table15[Entire Service Line Classification], MATCH(SUMIFS(Table15[Unique ID],Table15[System-Owned Portion],E435,Table15[If Material Anything Other than "Lead" in Column E,Was Material Ever Previously Lead?],G435,Table15[Customer-Owned Portion],O435),Table15[Unique ID],0),0)))</f>
        <v>Non-lead</v>
      </c>
    </row>
    <row r="436" spans="1:23" ht="30" x14ac:dyDescent="0.25">
      <c r="A436" s="2"/>
      <c r="B436" s="67" t="s">
        <v>939</v>
      </c>
      <c r="C436" s="16" t="s">
        <v>940</v>
      </c>
      <c r="D436" s="16"/>
      <c r="E436" s="26" t="s">
        <v>27</v>
      </c>
      <c r="F436" s="116" t="s">
        <v>18</v>
      </c>
      <c r="G436" s="117" t="s">
        <v>18</v>
      </c>
      <c r="H436" s="89"/>
      <c r="I436" s="112">
        <v>0.75</v>
      </c>
      <c r="J436" s="28" t="s">
        <v>82</v>
      </c>
      <c r="K436" s="16" t="s">
        <v>20</v>
      </c>
      <c r="L436" s="16" t="s">
        <v>76</v>
      </c>
      <c r="M436" s="89">
        <v>45931</v>
      </c>
      <c r="N436" s="69"/>
      <c r="O436" s="26" t="s">
        <v>19</v>
      </c>
      <c r="P436" s="91"/>
      <c r="Q436" s="112">
        <v>0.75</v>
      </c>
      <c r="R436" s="28" t="s">
        <v>82</v>
      </c>
      <c r="S436" s="16" t="s">
        <v>20</v>
      </c>
      <c r="T436" s="16" t="s">
        <v>76</v>
      </c>
      <c r="U436" s="89">
        <v>45931</v>
      </c>
      <c r="V436" s="71"/>
      <c r="W436" s="62" t="str" cm="1">
        <f t="array" ref="W436">IF(SUM(LEN(B436:V436))=0,"",IF(OR(OR(ISBLANK(F436),SUM(LEN(C436),LEN(D436))=0),AND(NOT(E436="Unknown"),ISBLANK(J436)),AND(NOT(O436="Unknown"),ISBLANK(R436))),"Missing Information", INDEX(Table15[Entire Service Line Classification], MATCH(SUMIFS(Table15[Unique ID],Table15[System-Owned Portion],E436,Table15[If Material Anything Other than "Lead" in Column E,Was Material Ever Previously Lead?],G436,Table15[Customer-Owned Portion],O436),Table15[Unique ID],0),0)))</f>
        <v>Non-lead</v>
      </c>
    </row>
    <row r="437" spans="1:23" ht="30" x14ac:dyDescent="0.25">
      <c r="A437" s="2"/>
      <c r="B437" s="67" t="s">
        <v>941</v>
      </c>
      <c r="C437" s="16" t="s">
        <v>942</v>
      </c>
      <c r="D437" s="16"/>
      <c r="E437" s="26" t="s">
        <v>27</v>
      </c>
      <c r="F437" s="116" t="s">
        <v>18</v>
      </c>
      <c r="G437" s="117" t="s">
        <v>18</v>
      </c>
      <c r="H437" s="89"/>
      <c r="I437" s="112">
        <v>0.75</v>
      </c>
      <c r="J437" s="28" t="s">
        <v>82</v>
      </c>
      <c r="K437" s="16" t="s">
        <v>20</v>
      </c>
      <c r="L437" s="16" t="s">
        <v>76</v>
      </c>
      <c r="M437" s="89">
        <v>45604</v>
      </c>
      <c r="N437" s="69"/>
      <c r="O437" s="26" t="s">
        <v>19</v>
      </c>
      <c r="P437" s="91"/>
      <c r="Q437" s="112">
        <v>0.75</v>
      </c>
      <c r="R437" s="28" t="s">
        <v>82</v>
      </c>
      <c r="S437" s="16" t="s">
        <v>20</v>
      </c>
      <c r="T437" s="16" t="s">
        <v>76</v>
      </c>
      <c r="U437" s="89">
        <v>45604</v>
      </c>
      <c r="V437" s="71"/>
      <c r="W437" s="62" t="str" cm="1">
        <f t="array" ref="W437">IF(SUM(LEN(B437:V437))=0,"",IF(OR(OR(ISBLANK(F437),SUM(LEN(C437),LEN(D437))=0),AND(NOT(E437="Unknown"),ISBLANK(J437)),AND(NOT(O437="Unknown"),ISBLANK(R437))),"Missing Information", INDEX(Table15[Entire Service Line Classification], MATCH(SUMIFS(Table15[Unique ID],Table15[System-Owned Portion],E437,Table15[If Material Anything Other than "Lead" in Column E,Was Material Ever Previously Lead?],G437,Table15[Customer-Owned Portion],O437),Table15[Unique ID],0),0)))</f>
        <v>Non-lead</v>
      </c>
    </row>
    <row r="438" spans="1:23" ht="30" x14ac:dyDescent="0.25">
      <c r="A438" s="2"/>
      <c r="B438" s="67" t="s">
        <v>943</v>
      </c>
      <c r="C438" s="16" t="s">
        <v>944</v>
      </c>
      <c r="D438" s="16"/>
      <c r="E438" s="26" t="s">
        <v>27</v>
      </c>
      <c r="F438" s="116" t="s">
        <v>18</v>
      </c>
      <c r="G438" s="116" t="s">
        <v>18</v>
      </c>
      <c r="H438" s="89"/>
      <c r="I438" s="112">
        <v>0.75</v>
      </c>
      <c r="J438" s="28" t="s">
        <v>82</v>
      </c>
      <c r="K438" s="16" t="s">
        <v>20</v>
      </c>
      <c r="L438" s="16" t="s">
        <v>76</v>
      </c>
      <c r="M438" s="89">
        <v>45671</v>
      </c>
      <c r="N438" s="69"/>
      <c r="O438" s="26" t="s">
        <v>27</v>
      </c>
      <c r="P438" s="91"/>
      <c r="Q438" s="112">
        <v>0.75</v>
      </c>
      <c r="R438" s="28" t="s">
        <v>82</v>
      </c>
      <c r="S438" s="16" t="s">
        <v>20</v>
      </c>
      <c r="T438" s="16" t="s">
        <v>76</v>
      </c>
      <c r="U438" s="89">
        <v>45671</v>
      </c>
      <c r="V438" s="71"/>
      <c r="W438" s="62" t="str" cm="1">
        <f t="array" ref="W438">IF(SUM(LEN(B438:V438))=0,"",IF(OR(OR(ISBLANK(F438),SUM(LEN(C438),LEN(D438))=0),AND(NOT(E438="Unknown"),ISBLANK(J438)),AND(NOT(O438="Unknown"),ISBLANK(R438))),"Missing Information", INDEX(Table15[Entire Service Line Classification], MATCH(SUMIFS(Table15[Unique ID],Table15[System-Owned Portion],E438,Table15[If Material Anything Other than "Lead" in Column E,Was Material Ever Previously Lead?],G438,Table15[Customer-Owned Portion],O438),Table15[Unique ID],0),0)))</f>
        <v>Non-lead</v>
      </c>
    </row>
    <row r="439" spans="1:23" ht="30" x14ac:dyDescent="0.25">
      <c r="A439" s="2"/>
      <c r="B439" s="67" t="s">
        <v>945</v>
      </c>
      <c r="C439" s="16" t="s">
        <v>946</v>
      </c>
      <c r="D439" s="16"/>
      <c r="E439" s="26" t="s">
        <v>27</v>
      </c>
      <c r="F439" s="116" t="s">
        <v>18</v>
      </c>
      <c r="G439" s="117" t="s">
        <v>18</v>
      </c>
      <c r="H439" s="89"/>
      <c r="I439" s="112">
        <v>1</v>
      </c>
      <c r="J439" s="28" t="s">
        <v>82</v>
      </c>
      <c r="K439" s="16" t="s">
        <v>20</v>
      </c>
      <c r="L439" s="16" t="s">
        <v>76</v>
      </c>
      <c r="M439" s="89">
        <v>45658</v>
      </c>
      <c r="N439" s="69"/>
      <c r="O439" s="26" t="s">
        <v>19</v>
      </c>
      <c r="P439" s="91"/>
      <c r="Q439" s="112">
        <v>1</v>
      </c>
      <c r="R439" s="28" t="s">
        <v>82</v>
      </c>
      <c r="S439" s="16" t="s">
        <v>20</v>
      </c>
      <c r="T439" s="16" t="s">
        <v>76</v>
      </c>
      <c r="U439" s="89">
        <v>45931</v>
      </c>
      <c r="V439" s="71"/>
      <c r="W439" s="62" t="str" cm="1">
        <f t="array" ref="W439">IF(SUM(LEN(B439:V439))=0,"",IF(OR(OR(ISBLANK(F439),SUM(LEN(C439),LEN(D439))=0),AND(NOT(E439="Unknown"),ISBLANK(J439)),AND(NOT(O439="Unknown"),ISBLANK(R439))),"Missing Information", INDEX(Table15[Entire Service Line Classification], MATCH(SUMIFS(Table15[Unique ID],Table15[System-Owned Portion],E439,Table15[If Material Anything Other than "Lead" in Column E,Was Material Ever Previously Lead?],G439,Table15[Customer-Owned Portion],O439),Table15[Unique ID],0),0)))</f>
        <v>Non-lead</v>
      </c>
    </row>
    <row r="440" spans="1:23" ht="30" x14ac:dyDescent="0.25">
      <c r="A440" s="2"/>
      <c r="B440" s="67" t="s">
        <v>947</v>
      </c>
      <c r="C440" s="16" t="s">
        <v>948</v>
      </c>
      <c r="D440" s="16"/>
      <c r="E440" s="26" t="s">
        <v>19</v>
      </c>
      <c r="F440" s="116" t="s">
        <v>18</v>
      </c>
      <c r="G440" s="28" t="s">
        <v>18</v>
      </c>
      <c r="H440" s="89">
        <v>34199</v>
      </c>
      <c r="I440" s="112">
        <v>1</v>
      </c>
      <c r="J440" s="28" t="s">
        <v>87</v>
      </c>
      <c r="K440" s="16" t="s">
        <v>18</v>
      </c>
      <c r="L440" s="16"/>
      <c r="M440" s="89"/>
      <c r="N440" s="69"/>
      <c r="O440" s="26" t="s">
        <v>36</v>
      </c>
      <c r="P440" s="91">
        <v>34199</v>
      </c>
      <c r="Q440" s="112">
        <v>1</v>
      </c>
      <c r="R440" s="28" t="s">
        <v>87</v>
      </c>
      <c r="S440" s="16" t="s">
        <v>18</v>
      </c>
      <c r="T440" s="16"/>
      <c r="U440" s="89"/>
      <c r="V440" s="71"/>
      <c r="W440" s="62" t="str" cm="1">
        <f t="array" ref="W440">IF(SUM(LEN(B440:V440))=0,"",IF(OR(OR(ISBLANK(F440),SUM(LEN(C440),LEN(D440))=0),AND(NOT(E440="Unknown"),ISBLANK(J440)),AND(NOT(O440="Unknown"),ISBLANK(R440))),"Missing Information", INDEX(Table15[Entire Service Line Classification], MATCH(SUMIFS(Table15[Unique ID],Table15[System-Owned Portion],E440,Table15[If Material Anything Other than "Lead" in Column E,Was Material Ever Previously Lead?],G440,Table15[Customer-Owned Portion],O440),Table15[Unique ID],0),0)))</f>
        <v>Non-lead</v>
      </c>
    </row>
    <row r="441" spans="1:23" ht="30" x14ac:dyDescent="0.25">
      <c r="A441" s="2"/>
      <c r="B441" s="67" t="s">
        <v>949</v>
      </c>
      <c r="C441" s="16" t="s">
        <v>950</v>
      </c>
      <c r="D441" s="16"/>
      <c r="E441" s="26" t="s">
        <v>27</v>
      </c>
      <c r="F441" s="116" t="s">
        <v>18</v>
      </c>
      <c r="G441" s="117" t="s">
        <v>18</v>
      </c>
      <c r="H441" s="89"/>
      <c r="I441" s="112">
        <v>0.75</v>
      </c>
      <c r="J441" s="28" t="s">
        <v>82</v>
      </c>
      <c r="K441" s="16" t="s">
        <v>20</v>
      </c>
      <c r="L441" s="16" t="s">
        <v>76</v>
      </c>
      <c r="M441" s="89">
        <v>45841</v>
      </c>
      <c r="N441" s="69"/>
      <c r="O441" s="26" t="s">
        <v>19</v>
      </c>
      <c r="P441" s="91"/>
      <c r="Q441" s="112">
        <v>0.75</v>
      </c>
      <c r="R441" s="28" t="s">
        <v>82</v>
      </c>
      <c r="S441" s="16" t="s">
        <v>20</v>
      </c>
      <c r="T441" s="16" t="s">
        <v>76</v>
      </c>
      <c r="U441" s="89"/>
      <c r="V441" s="71"/>
      <c r="W441" s="62" t="str" cm="1">
        <f t="array" ref="W441">IF(SUM(LEN(B441:V441))=0,"",IF(OR(OR(ISBLANK(F441),SUM(LEN(C441),LEN(D441))=0),AND(NOT(E441="Unknown"),ISBLANK(J441)),AND(NOT(O441="Unknown"),ISBLANK(R441))),"Missing Information", INDEX(Table15[Entire Service Line Classification], MATCH(SUMIFS(Table15[Unique ID],Table15[System-Owned Portion],E441,Table15[If Material Anything Other than "Lead" in Column E,Was Material Ever Previously Lead?],G441,Table15[Customer-Owned Portion],O441),Table15[Unique ID],0),0)))</f>
        <v>Non-lead</v>
      </c>
    </row>
    <row r="442" spans="1:23" ht="30" x14ac:dyDescent="0.25">
      <c r="A442" s="2"/>
      <c r="B442" s="67" t="s">
        <v>951</v>
      </c>
      <c r="C442" s="16" t="s">
        <v>952</v>
      </c>
      <c r="D442" s="16"/>
      <c r="E442" s="26" t="s">
        <v>27</v>
      </c>
      <c r="F442" s="116" t="s">
        <v>18</v>
      </c>
      <c r="G442" s="117" t="s">
        <v>18</v>
      </c>
      <c r="H442" s="89"/>
      <c r="I442" s="112">
        <v>0.75</v>
      </c>
      <c r="J442" s="28" t="s">
        <v>82</v>
      </c>
      <c r="K442" s="16" t="s">
        <v>20</v>
      </c>
      <c r="L442" s="16" t="s">
        <v>76</v>
      </c>
      <c r="M442" s="89">
        <v>45931</v>
      </c>
      <c r="N442" s="69"/>
      <c r="O442" s="26" t="s">
        <v>19</v>
      </c>
      <c r="P442" s="91"/>
      <c r="Q442" s="112">
        <v>0.75</v>
      </c>
      <c r="R442" s="28" t="s">
        <v>82</v>
      </c>
      <c r="S442" s="16" t="s">
        <v>20</v>
      </c>
      <c r="T442" s="16" t="s">
        <v>76</v>
      </c>
      <c r="U442" s="89"/>
      <c r="V442" s="71"/>
      <c r="W442" s="62" t="str" cm="1">
        <f t="array" ref="W442">IF(SUM(LEN(B442:V442))=0,"",IF(OR(OR(ISBLANK(F442),SUM(LEN(C442),LEN(D442))=0),AND(NOT(E442="Unknown"),ISBLANK(J442)),AND(NOT(O442="Unknown"),ISBLANK(R442))),"Missing Information", INDEX(Table15[Entire Service Line Classification], MATCH(SUMIFS(Table15[Unique ID],Table15[System-Owned Portion],E442,Table15[If Material Anything Other than "Lead" in Column E,Was Material Ever Previously Lead?],G442,Table15[Customer-Owned Portion],O442),Table15[Unique ID],0),0)))</f>
        <v>Non-lead</v>
      </c>
    </row>
    <row r="443" spans="1:23" ht="30" x14ac:dyDescent="0.25">
      <c r="A443" s="2"/>
      <c r="B443" s="67" t="s">
        <v>955</v>
      </c>
      <c r="C443" s="16" t="s">
        <v>956</v>
      </c>
      <c r="D443" s="16"/>
      <c r="E443" s="26" t="s">
        <v>27</v>
      </c>
      <c r="F443" s="116" t="s">
        <v>18</v>
      </c>
      <c r="G443" s="117" t="s">
        <v>18</v>
      </c>
      <c r="H443" s="89"/>
      <c r="I443" s="112">
        <v>0.75</v>
      </c>
      <c r="J443" s="28" t="s">
        <v>82</v>
      </c>
      <c r="K443" s="16" t="s">
        <v>20</v>
      </c>
      <c r="L443" s="16" t="s">
        <v>76</v>
      </c>
      <c r="M443" s="89">
        <v>45931</v>
      </c>
      <c r="N443" s="69"/>
      <c r="O443" s="26" t="s">
        <v>19</v>
      </c>
      <c r="P443" s="91"/>
      <c r="Q443" s="112">
        <v>0.75</v>
      </c>
      <c r="R443" s="28" t="s">
        <v>82</v>
      </c>
      <c r="S443" s="16" t="s">
        <v>20</v>
      </c>
      <c r="T443" s="16" t="s">
        <v>76</v>
      </c>
      <c r="U443" s="89"/>
      <c r="V443" s="71"/>
      <c r="W443" s="62" t="str" cm="1">
        <f t="array" ref="W443">IF(SUM(LEN(B443:V443))=0,"",IF(OR(OR(ISBLANK(F443),SUM(LEN(C443),LEN(D443))=0),AND(NOT(E443="Unknown"),ISBLANK(J443)),AND(NOT(O443="Unknown"),ISBLANK(R443))),"Missing Information", INDEX(Table15[Entire Service Line Classification], MATCH(SUMIFS(Table15[Unique ID],Table15[System-Owned Portion],E443,Table15[If Material Anything Other than "Lead" in Column E,Was Material Ever Previously Lead?],G443,Table15[Customer-Owned Portion],O443),Table15[Unique ID],0),0)))</f>
        <v>Non-lead</v>
      </c>
    </row>
    <row r="444" spans="1:23" ht="30" x14ac:dyDescent="0.25">
      <c r="A444" s="2"/>
      <c r="B444" s="67" t="s">
        <v>953</v>
      </c>
      <c r="C444" s="16" t="s">
        <v>954</v>
      </c>
      <c r="D444" s="16"/>
      <c r="E444" s="26" t="s">
        <v>27</v>
      </c>
      <c r="F444" s="116" t="s">
        <v>18</v>
      </c>
      <c r="G444" s="117" t="s">
        <v>18</v>
      </c>
      <c r="H444" s="89"/>
      <c r="I444" s="112">
        <v>0.75</v>
      </c>
      <c r="J444" s="28" t="s">
        <v>82</v>
      </c>
      <c r="K444" s="16" t="s">
        <v>20</v>
      </c>
      <c r="L444" s="16" t="s">
        <v>76</v>
      </c>
      <c r="M444" s="89">
        <v>45870</v>
      </c>
      <c r="N444" s="69"/>
      <c r="O444" s="26" t="s">
        <v>26</v>
      </c>
      <c r="P444" s="91"/>
      <c r="Q444" s="112">
        <v>0.75</v>
      </c>
      <c r="R444" s="28" t="s">
        <v>82</v>
      </c>
      <c r="S444" s="16" t="s">
        <v>20</v>
      </c>
      <c r="T444" s="16" t="s">
        <v>76</v>
      </c>
      <c r="U444" s="89"/>
      <c r="V444" s="71"/>
      <c r="W444" s="62" t="str" cm="1">
        <f t="array" ref="W444">IF(SUM(LEN(B444:V444))=0,"",IF(OR(OR(ISBLANK(F444),SUM(LEN(C444),LEN(D444))=0),AND(NOT(E444="Unknown"),ISBLANK(J444)),AND(NOT(O444="Unknown"),ISBLANK(R444))),"Missing Information", INDEX(Table15[Entire Service Line Classification], MATCH(SUMIFS(Table15[Unique ID],Table15[System-Owned Portion],E444,Table15[If Material Anything Other than "Lead" in Column E,Was Material Ever Previously Lead?],G444,Table15[Customer-Owned Portion],O444),Table15[Unique ID],0),0)))</f>
        <v>Non-lead</v>
      </c>
    </row>
    <row r="445" spans="1:23" ht="30" x14ac:dyDescent="0.25">
      <c r="A445" s="2"/>
      <c r="B445" s="67" t="s">
        <v>957</v>
      </c>
      <c r="C445" s="16" t="s">
        <v>958</v>
      </c>
      <c r="D445" s="16"/>
      <c r="E445" s="26" t="s">
        <v>27</v>
      </c>
      <c r="F445" s="25" t="s">
        <v>173</v>
      </c>
      <c r="G445" s="28" t="s">
        <v>173</v>
      </c>
      <c r="H445" s="89"/>
      <c r="I445" s="112">
        <v>0.75</v>
      </c>
      <c r="J445" s="28" t="s">
        <v>29</v>
      </c>
      <c r="K445" s="16" t="s">
        <v>18</v>
      </c>
      <c r="L445" s="16"/>
      <c r="M445" s="89">
        <v>43938</v>
      </c>
      <c r="N445" s="69"/>
      <c r="O445" s="26" t="s">
        <v>19</v>
      </c>
      <c r="P445" s="91"/>
      <c r="Q445" s="112">
        <v>0.75</v>
      </c>
      <c r="R445" s="28" t="s">
        <v>82</v>
      </c>
      <c r="S445" s="16" t="s">
        <v>20</v>
      </c>
      <c r="T445" s="16" t="s">
        <v>76</v>
      </c>
      <c r="U445" s="89">
        <v>45398</v>
      </c>
      <c r="V445" s="71"/>
      <c r="W445" s="62" t="str" cm="1">
        <f t="array" ref="W445">IF(SUM(LEN(B445:V445))=0,"",IF(OR(OR(ISBLANK(F445),SUM(LEN(C445),LEN(D445))=0),AND(NOT(E445="Unknown"),ISBLANK(J445)),AND(NOT(O445="Unknown"),ISBLANK(R445))),"Missing Information", INDEX(Table15[Entire Service Line Classification], MATCH(SUMIFS(Table15[Unique ID],Table15[System-Owned Portion],E445,Table15[If Material Anything Other than "Lead" in Column E,Was Material Ever Previously Lead?],G445,Table15[Customer-Owned Portion],O445),Table15[Unique ID],0),0)))</f>
        <v>Non-lead</v>
      </c>
    </row>
    <row r="446" spans="1:23" ht="30" x14ac:dyDescent="0.25">
      <c r="A446" s="2"/>
      <c r="B446" s="67" t="s">
        <v>959</v>
      </c>
      <c r="C446" s="16" t="s">
        <v>960</v>
      </c>
      <c r="D446" s="16"/>
      <c r="E446" s="26" t="s">
        <v>27</v>
      </c>
      <c r="F446" s="116" t="s">
        <v>18</v>
      </c>
      <c r="G446" s="117" t="s">
        <v>18</v>
      </c>
      <c r="H446" s="89"/>
      <c r="I446" s="112">
        <v>0.75</v>
      </c>
      <c r="J446" s="28" t="s">
        <v>82</v>
      </c>
      <c r="K446" s="16" t="s">
        <v>20</v>
      </c>
      <c r="L446" s="16" t="s">
        <v>76</v>
      </c>
      <c r="M446" s="89">
        <v>45841</v>
      </c>
      <c r="N446" s="69"/>
      <c r="O446" s="26" t="s">
        <v>19</v>
      </c>
      <c r="P446" s="91"/>
      <c r="Q446" s="112">
        <v>0.75</v>
      </c>
      <c r="R446" s="28" t="s">
        <v>82</v>
      </c>
      <c r="S446" s="16" t="s">
        <v>20</v>
      </c>
      <c r="T446" s="16" t="s">
        <v>76</v>
      </c>
      <c r="U446" s="89"/>
      <c r="V446" s="71"/>
      <c r="W446" s="62" t="str" cm="1">
        <f t="array" ref="W446">IF(SUM(LEN(B446:V446))=0,"",IF(OR(OR(ISBLANK(F446),SUM(LEN(C446),LEN(D446))=0),AND(NOT(E446="Unknown"),ISBLANK(J446)),AND(NOT(O446="Unknown"),ISBLANK(R446))),"Missing Information", INDEX(Table15[Entire Service Line Classification], MATCH(SUMIFS(Table15[Unique ID],Table15[System-Owned Portion],E446,Table15[If Material Anything Other than "Lead" in Column E,Was Material Ever Previously Lead?],G446,Table15[Customer-Owned Portion],O446),Table15[Unique ID],0),0)))</f>
        <v>Non-lead</v>
      </c>
    </row>
    <row r="447" spans="1:23" ht="30" x14ac:dyDescent="0.25">
      <c r="A447" s="2"/>
      <c r="B447" s="67" t="s">
        <v>961</v>
      </c>
      <c r="C447" s="16" t="s">
        <v>962</v>
      </c>
      <c r="D447" s="16"/>
      <c r="E447" s="26" t="s">
        <v>27</v>
      </c>
      <c r="F447" s="116" t="s">
        <v>18</v>
      </c>
      <c r="G447" s="117" t="s">
        <v>18</v>
      </c>
      <c r="H447" s="89"/>
      <c r="I447" s="112">
        <v>0.75</v>
      </c>
      <c r="J447" s="28" t="s">
        <v>82</v>
      </c>
      <c r="K447" s="16" t="s">
        <v>20</v>
      </c>
      <c r="L447" s="16" t="s">
        <v>76</v>
      </c>
      <c r="M447" s="89">
        <v>45931</v>
      </c>
      <c r="N447" s="69"/>
      <c r="O447" s="26" t="s">
        <v>19</v>
      </c>
      <c r="P447" s="91"/>
      <c r="Q447" s="112">
        <v>0.75</v>
      </c>
      <c r="R447" s="28" t="s">
        <v>82</v>
      </c>
      <c r="S447" s="16" t="s">
        <v>20</v>
      </c>
      <c r="T447" s="16" t="s">
        <v>76</v>
      </c>
      <c r="U447" s="89"/>
      <c r="V447" s="71"/>
      <c r="W447" s="62" t="str" cm="1">
        <f t="array" ref="W447">IF(SUM(LEN(B447:V447))=0,"",IF(OR(OR(ISBLANK(F447),SUM(LEN(C447),LEN(D447))=0),AND(NOT(E447="Unknown"),ISBLANK(J447)),AND(NOT(O447="Unknown"),ISBLANK(R447))),"Missing Information", INDEX(Table15[Entire Service Line Classification], MATCH(SUMIFS(Table15[Unique ID],Table15[System-Owned Portion],E447,Table15[If Material Anything Other than "Lead" in Column E,Was Material Ever Previously Lead?],G447,Table15[Customer-Owned Portion],O447),Table15[Unique ID],0),0)))</f>
        <v>Non-lead</v>
      </c>
    </row>
    <row r="448" spans="1:23" ht="30" x14ac:dyDescent="0.25">
      <c r="A448" s="2"/>
      <c r="B448" s="67" t="s">
        <v>963</v>
      </c>
      <c r="C448" s="16" t="s">
        <v>964</v>
      </c>
      <c r="D448" s="16"/>
      <c r="E448" s="26" t="s">
        <v>27</v>
      </c>
      <c r="F448" s="116" t="s">
        <v>18</v>
      </c>
      <c r="G448" s="117" t="s">
        <v>18</v>
      </c>
      <c r="H448" s="89"/>
      <c r="I448" s="112">
        <v>0.75</v>
      </c>
      <c r="J448" s="28" t="s">
        <v>82</v>
      </c>
      <c r="K448" s="16" t="s">
        <v>20</v>
      </c>
      <c r="L448" s="16" t="s">
        <v>76</v>
      </c>
      <c r="M448" s="89">
        <v>45931</v>
      </c>
      <c r="N448" s="69"/>
      <c r="O448" s="26" t="s">
        <v>19</v>
      </c>
      <c r="P448" s="91"/>
      <c r="Q448" s="112">
        <v>0.75</v>
      </c>
      <c r="R448" s="28" t="s">
        <v>82</v>
      </c>
      <c r="S448" s="16" t="s">
        <v>20</v>
      </c>
      <c r="T448" s="16" t="s">
        <v>76</v>
      </c>
      <c r="U448" s="89"/>
      <c r="V448" s="71"/>
      <c r="W448" s="62" t="str" cm="1">
        <f t="array" ref="W448">IF(SUM(LEN(B448:V448))=0,"",IF(OR(OR(ISBLANK(F448),SUM(LEN(C448),LEN(D448))=0),AND(NOT(E448="Unknown"),ISBLANK(J448)),AND(NOT(O448="Unknown"),ISBLANK(R448))),"Missing Information", INDEX(Table15[Entire Service Line Classification], MATCH(SUMIFS(Table15[Unique ID],Table15[System-Owned Portion],E448,Table15[If Material Anything Other than "Lead" in Column E,Was Material Ever Previously Lead?],G448,Table15[Customer-Owned Portion],O448),Table15[Unique ID],0),0)))</f>
        <v>Non-lead</v>
      </c>
    </row>
    <row r="449" spans="1:23" ht="30" x14ac:dyDescent="0.25">
      <c r="A449" s="2"/>
      <c r="B449" s="67" t="s">
        <v>2795</v>
      </c>
      <c r="C449" s="16" t="s">
        <v>2796</v>
      </c>
      <c r="D449" s="16"/>
      <c r="E449" s="26" t="s">
        <v>27</v>
      </c>
      <c r="F449" s="116" t="s">
        <v>18</v>
      </c>
      <c r="G449" s="117" t="s">
        <v>18</v>
      </c>
      <c r="H449" s="89"/>
      <c r="I449" s="112">
        <v>1</v>
      </c>
      <c r="J449" s="28" t="s">
        <v>87</v>
      </c>
      <c r="K449" s="16" t="s">
        <v>18</v>
      </c>
      <c r="L449" s="16"/>
      <c r="M449" s="89">
        <v>45769</v>
      </c>
      <c r="N449" s="69"/>
      <c r="O449" s="26" t="s">
        <v>19</v>
      </c>
      <c r="P449" s="91"/>
      <c r="Q449" s="112">
        <v>1</v>
      </c>
      <c r="R449" s="28" t="s">
        <v>87</v>
      </c>
      <c r="S449" s="16" t="s">
        <v>18</v>
      </c>
      <c r="T449" s="16"/>
      <c r="U449" s="89">
        <v>46137</v>
      </c>
      <c r="V449" s="71"/>
      <c r="W449" s="62" t="str" cm="1">
        <f t="array" ref="W449">IF(SUM(LEN(B449:V449))=0,"",IF(OR(OR(ISBLANK(F449),SUM(LEN(C449),LEN(D449))=0),AND(NOT(E449="Unknown"),ISBLANK(J449)),AND(NOT(O449="Unknown"),ISBLANK(R449))),"Missing Information", INDEX(Table15[Entire Service Line Classification], MATCH(SUMIFS(Table15[Unique ID],Table15[System-Owned Portion],E449,Table15[If Material Anything Other than "Lead" in Column E,Was Material Ever Previously Lead?],G449,Table15[Customer-Owned Portion],O449),Table15[Unique ID],0),0)))</f>
        <v>Non-lead</v>
      </c>
    </row>
    <row r="450" spans="1:23" ht="30" x14ac:dyDescent="0.25">
      <c r="A450" s="2"/>
      <c r="B450" s="67" t="s">
        <v>965</v>
      </c>
      <c r="C450" s="16" t="s">
        <v>966</v>
      </c>
      <c r="D450" s="16"/>
      <c r="E450" s="26" t="s">
        <v>27</v>
      </c>
      <c r="F450" s="116" t="s">
        <v>18</v>
      </c>
      <c r="G450" s="117" t="s">
        <v>18</v>
      </c>
      <c r="H450" s="89"/>
      <c r="I450" s="112">
        <v>1</v>
      </c>
      <c r="J450" s="28" t="s">
        <v>82</v>
      </c>
      <c r="K450" s="16" t="s">
        <v>20</v>
      </c>
      <c r="L450" s="16" t="s">
        <v>76</v>
      </c>
      <c r="M450" s="89">
        <v>45604</v>
      </c>
      <c r="N450" s="69"/>
      <c r="O450" s="26" t="s">
        <v>19</v>
      </c>
      <c r="P450" s="91"/>
      <c r="Q450" s="112">
        <v>1</v>
      </c>
      <c r="R450" s="28" t="s">
        <v>82</v>
      </c>
      <c r="S450" s="16" t="s">
        <v>20</v>
      </c>
      <c r="T450" s="16" t="s">
        <v>76</v>
      </c>
      <c r="U450" s="89">
        <v>45604</v>
      </c>
      <c r="V450" s="71"/>
      <c r="W450" s="62" t="str" cm="1">
        <f t="array" ref="W450">IF(SUM(LEN(B450:V450))=0,"",IF(OR(OR(ISBLANK(F450),SUM(LEN(C450),LEN(D450))=0),AND(NOT(E450="Unknown"),ISBLANK(J450)),AND(NOT(O450="Unknown"),ISBLANK(R450))),"Missing Information", INDEX(Table15[Entire Service Line Classification], MATCH(SUMIFS(Table15[Unique ID],Table15[System-Owned Portion],E450,Table15[If Material Anything Other than "Lead" in Column E,Was Material Ever Previously Lead?],G450,Table15[Customer-Owned Portion],O450),Table15[Unique ID],0),0)))</f>
        <v>Non-lead</v>
      </c>
    </row>
    <row r="451" spans="1:23" ht="30" x14ac:dyDescent="0.25">
      <c r="A451" s="2"/>
      <c r="B451" s="67" t="s">
        <v>967</v>
      </c>
      <c r="C451" s="16" t="s">
        <v>968</v>
      </c>
      <c r="D451" s="16"/>
      <c r="E451" s="26" t="s">
        <v>27</v>
      </c>
      <c r="F451" s="116" t="s">
        <v>18</v>
      </c>
      <c r="G451" s="116" t="s">
        <v>18</v>
      </c>
      <c r="H451" s="89"/>
      <c r="I451" s="112">
        <v>0.75</v>
      </c>
      <c r="J451" s="28" t="s">
        <v>82</v>
      </c>
      <c r="K451" s="16" t="s">
        <v>20</v>
      </c>
      <c r="L451" s="16" t="s">
        <v>76</v>
      </c>
      <c r="M451" s="89">
        <v>45604</v>
      </c>
      <c r="N451" s="69"/>
      <c r="O451" s="26" t="s">
        <v>19</v>
      </c>
      <c r="P451" s="91"/>
      <c r="Q451" s="112">
        <v>0.75</v>
      </c>
      <c r="R451" s="28" t="s">
        <v>82</v>
      </c>
      <c r="S451" s="16" t="s">
        <v>20</v>
      </c>
      <c r="T451" s="16" t="s">
        <v>76</v>
      </c>
      <c r="U451" s="89">
        <v>45604</v>
      </c>
      <c r="V451" s="71"/>
      <c r="W451" s="62" t="str" cm="1">
        <f t="array" ref="W451">IF(SUM(LEN(B451:V451))=0,"",IF(OR(OR(ISBLANK(F451),SUM(LEN(C451),LEN(D451))=0),AND(NOT(E451="Unknown"),ISBLANK(J451)),AND(NOT(O451="Unknown"),ISBLANK(R451))),"Missing Information", INDEX(Table15[Entire Service Line Classification], MATCH(SUMIFS(Table15[Unique ID],Table15[System-Owned Portion],E451,Table15[If Material Anything Other than "Lead" in Column E,Was Material Ever Previously Lead?],G451,Table15[Customer-Owned Portion],O451),Table15[Unique ID],0),0)))</f>
        <v>Non-lead</v>
      </c>
    </row>
    <row r="452" spans="1:23" ht="30" x14ac:dyDescent="0.25">
      <c r="A452" s="2"/>
      <c r="B452" s="67" t="s">
        <v>969</v>
      </c>
      <c r="C452" s="16" t="s">
        <v>970</v>
      </c>
      <c r="D452" s="16"/>
      <c r="E452" s="26" t="s">
        <v>27</v>
      </c>
      <c r="F452" s="116" t="s">
        <v>18</v>
      </c>
      <c r="G452" s="117" t="s">
        <v>18</v>
      </c>
      <c r="H452" s="89"/>
      <c r="I452" s="112">
        <v>0.75</v>
      </c>
      <c r="J452" s="28" t="s">
        <v>82</v>
      </c>
      <c r="K452" s="16" t="s">
        <v>20</v>
      </c>
      <c r="L452" s="16" t="s">
        <v>76</v>
      </c>
      <c r="M452" s="89">
        <v>45931</v>
      </c>
      <c r="N452" s="69"/>
      <c r="O452" s="26" t="s">
        <v>19</v>
      </c>
      <c r="P452" s="91"/>
      <c r="Q452" s="112">
        <v>0.75</v>
      </c>
      <c r="R452" s="28" t="s">
        <v>82</v>
      </c>
      <c r="S452" s="16" t="s">
        <v>20</v>
      </c>
      <c r="T452" s="16" t="s">
        <v>76</v>
      </c>
      <c r="U452" s="89"/>
      <c r="V452" s="71"/>
      <c r="W452" s="62" t="str" cm="1">
        <f t="array" ref="W452">IF(SUM(LEN(B452:V452))=0,"",IF(OR(OR(ISBLANK(F452),SUM(LEN(C452),LEN(D452))=0),AND(NOT(E452="Unknown"),ISBLANK(J452)),AND(NOT(O452="Unknown"),ISBLANK(R452))),"Missing Information", INDEX(Table15[Entire Service Line Classification], MATCH(SUMIFS(Table15[Unique ID],Table15[System-Owned Portion],E452,Table15[If Material Anything Other than "Lead" in Column E,Was Material Ever Previously Lead?],G452,Table15[Customer-Owned Portion],O452),Table15[Unique ID],0),0)))</f>
        <v>Non-lead</v>
      </c>
    </row>
    <row r="453" spans="1:23" ht="30" x14ac:dyDescent="0.25">
      <c r="A453" s="2"/>
      <c r="B453" s="67" t="s">
        <v>973</v>
      </c>
      <c r="C453" s="16" t="s">
        <v>974</v>
      </c>
      <c r="D453" s="16"/>
      <c r="E453" s="26" t="s">
        <v>27</v>
      </c>
      <c r="F453" s="116" t="s">
        <v>18</v>
      </c>
      <c r="G453" s="117" t="s">
        <v>18</v>
      </c>
      <c r="H453" s="89"/>
      <c r="I453" s="112">
        <v>0.75</v>
      </c>
      <c r="J453" s="28" t="s">
        <v>82</v>
      </c>
      <c r="K453" s="16" t="s">
        <v>20</v>
      </c>
      <c r="L453" s="16" t="s">
        <v>76</v>
      </c>
      <c r="M453" s="89">
        <v>45946</v>
      </c>
      <c r="N453" s="69"/>
      <c r="O453" s="26" t="s">
        <v>19</v>
      </c>
      <c r="P453" s="91"/>
      <c r="Q453" s="112">
        <v>0.75</v>
      </c>
      <c r="R453" s="28" t="s">
        <v>82</v>
      </c>
      <c r="S453" s="16" t="s">
        <v>20</v>
      </c>
      <c r="T453" s="16" t="s">
        <v>76</v>
      </c>
      <c r="U453" s="89"/>
      <c r="V453" s="71"/>
      <c r="W453" s="62" t="str" cm="1">
        <f t="array" ref="W453">IF(SUM(LEN(B453:V453))=0,"",IF(OR(OR(ISBLANK(F453),SUM(LEN(C453),LEN(D453))=0),AND(NOT(E453="Unknown"),ISBLANK(J453)),AND(NOT(O453="Unknown"),ISBLANK(R453))),"Missing Information", INDEX(Table15[Entire Service Line Classification], MATCH(SUMIFS(Table15[Unique ID],Table15[System-Owned Portion],E453,Table15[If Material Anything Other than "Lead" in Column E,Was Material Ever Previously Lead?],G453,Table15[Customer-Owned Portion],O453),Table15[Unique ID],0),0)))</f>
        <v>Non-lead</v>
      </c>
    </row>
    <row r="454" spans="1:23" ht="30" x14ac:dyDescent="0.25">
      <c r="A454" s="2"/>
      <c r="B454" s="67" t="s">
        <v>971</v>
      </c>
      <c r="C454" s="16" t="s">
        <v>972</v>
      </c>
      <c r="D454" s="16"/>
      <c r="E454" s="26" t="s">
        <v>27</v>
      </c>
      <c r="F454" s="25" t="s">
        <v>173</v>
      </c>
      <c r="G454" s="28" t="s">
        <v>173</v>
      </c>
      <c r="H454" s="89"/>
      <c r="I454" s="112">
        <v>0.75</v>
      </c>
      <c r="J454" s="28" t="s">
        <v>29</v>
      </c>
      <c r="K454" s="16" t="s">
        <v>18</v>
      </c>
      <c r="L454" s="16"/>
      <c r="M454" s="89">
        <v>44644</v>
      </c>
      <c r="N454" s="69"/>
      <c r="O454" s="26" t="s">
        <v>19</v>
      </c>
      <c r="P454" s="91"/>
      <c r="Q454" s="112">
        <v>0.75</v>
      </c>
      <c r="R454" s="28" t="s">
        <v>82</v>
      </c>
      <c r="S454" s="16" t="s">
        <v>20</v>
      </c>
      <c r="T454" s="16" t="s">
        <v>76</v>
      </c>
      <c r="U454" s="89">
        <v>45771</v>
      </c>
      <c r="V454" s="71"/>
      <c r="W454" s="62" t="str" cm="1">
        <f t="array" ref="W454">IF(SUM(LEN(B454:V454))=0,"",IF(OR(OR(ISBLANK(F454),SUM(LEN(C454),LEN(D454))=0),AND(NOT(E454="Unknown"),ISBLANK(J454)),AND(NOT(O454="Unknown"),ISBLANK(R454))),"Missing Information", INDEX(Table15[Entire Service Line Classification], MATCH(SUMIFS(Table15[Unique ID],Table15[System-Owned Portion],E454,Table15[If Material Anything Other than "Lead" in Column E,Was Material Ever Previously Lead?],G454,Table15[Customer-Owned Portion],O454),Table15[Unique ID],0),0)))</f>
        <v>Non-lead</v>
      </c>
    </row>
    <row r="455" spans="1:23" ht="30" x14ac:dyDescent="0.25">
      <c r="A455" s="2"/>
      <c r="B455" s="67" t="s">
        <v>975</v>
      </c>
      <c r="C455" s="16" t="s">
        <v>976</v>
      </c>
      <c r="D455" s="16"/>
      <c r="E455" s="26" t="s">
        <v>27</v>
      </c>
      <c r="F455" s="116" t="s">
        <v>18</v>
      </c>
      <c r="G455" s="116" t="s">
        <v>18</v>
      </c>
      <c r="H455" s="89"/>
      <c r="I455" s="112">
        <v>0.75</v>
      </c>
      <c r="J455" s="28" t="s">
        <v>82</v>
      </c>
      <c r="K455" s="16" t="s">
        <v>20</v>
      </c>
      <c r="L455" s="16" t="s">
        <v>76</v>
      </c>
      <c r="M455" s="89">
        <v>45604</v>
      </c>
      <c r="N455" s="69"/>
      <c r="O455" s="26" t="s">
        <v>27</v>
      </c>
      <c r="P455" s="91"/>
      <c r="Q455" s="112">
        <v>0.75</v>
      </c>
      <c r="R455" s="28" t="s">
        <v>82</v>
      </c>
      <c r="S455" s="16" t="s">
        <v>20</v>
      </c>
      <c r="T455" s="16" t="s">
        <v>76</v>
      </c>
      <c r="U455" s="89">
        <v>45604</v>
      </c>
      <c r="V455" s="71"/>
      <c r="W455" s="62" t="str" cm="1">
        <f t="array" ref="W455">IF(SUM(LEN(B455:V455))=0,"",IF(OR(OR(ISBLANK(F455),SUM(LEN(C455),LEN(D455))=0),AND(NOT(E455="Unknown"),ISBLANK(J455)),AND(NOT(O455="Unknown"),ISBLANK(R455))),"Missing Information", INDEX(Table15[Entire Service Line Classification], MATCH(SUMIFS(Table15[Unique ID],Table15[System-Owned Portion],E455,Table15[If Material Anything Other than "Lead" in Column E,Was Material Ever Previously Lead?],G455,Table15[Customer-Owned Portion],O455),Table15[Unique ID],0),0)))</f>
        <v>Non-lead</v>
      </c>
    </row>
    <row r="456" spans="1:23" ht="30" x14ac:dyDescent="0.25">
      <c r="A456" s="2"/>
      <c r="B456" s="67" t="s">
        <v>977</v>
      </c>
      <c r="C456" s="16" t="s">
        <v>978</v>
      </c>
      <c r="D456" s="16"/>
      <c r="E456" s="26" t="s">
        <v>36</v>
      </c>
      <c r="F456" s="116" t="s">
        <v>18</v>
      </c>
      <c r="G456" s="28" t="s">
        <v>173</v>
      </c>
      <c r="H456" s="89">
        <v>36161</v>
      </c>
      <c r="I456" s="112">
        <v>0.75</v>
      </c>
      <c r="J456" s="28" t="s">
        <v>87</v>
      </c>
      <c r="K456" s="16" t="s">
        <v>18</v>
      </c>
      <c r="L456" s="16"/>
      <c r="M456" s="89"/>
      <c r="N456" s="69"/>
      <c r="O456" s="26" t="s">
        <v>36</v>
      </c>
      <c r="P456" s="91">
        <v>36161</v>
      </c>
      <c r="Q456" s="112">
        <v>0.75</v>
      </c>
      <c r="R456" s="28" t="s">
        <v>87</v>
      </c>
      <c r="S456" s="16" t="s">
        <v>18</v>
      </c>
      <c r="T456" s="16"/>
      <c r="U456" s="89"/>
      <c r="V456" s="71"/>
      <c r="W456" s="62" t="str" cm="1">
        <f t="array" ref="W456">IF(SUM(LEN(B456:V456))=0,"",IF(OR(OR(ISBLANK(F456),SUM(LEN(C456),LEN(D456))=0),AND(NOT(E456="Unknown"),ISBLANK(J456)),AND(NOT(O456="Unknown"),ISBLANK(R456))),"Missing Information", INDEX(Table15[Entire Service Line Classification], MATCH(SUMIFS(Table15[Unique ID],Table15[System-Owned Portion],E456,Table15[If Material Anything Other than "Lead" in Column E,Was Material Ever Previously Lead?],G456,Table15[Customer-Owned Portion],O456),Table15[Unique ID],0),0)))</f>
        <v>Non-lead</v>
      </c>
    </row>
    <row r="457" spans="1:23" ht="30" x14ac:dyDescent="0.25">
      <c r="A457" s="2"/>
      <c r="B457" s="67" t="s">
        <v>979</v>
      </c>
      <c r="C457" s="16" t="s">
        <v>980</v>
      </c>
      <c r="D457" s="16"/>
      <c r="E457" s="26" t="s">
        <v>27</v>
      </c>
      <c r="F457" s="116" t="s">
        <v>18</v>
      </c>
      <c r="G457" s="117" t="s">
        <v>18</v>
      </c>
      <c r="H457" s="89"/>
      <c r="I457" s="112">
        <v>0.75</v>
      </c>
      <c r="J457" s="28" t="s">
        <v>82</v>
      </c>
      <c r="K457" s="16" t="s">
        <v>20</v>
      </c>
      <c r="L457" s="16" t="s">
        <v>76</v>
      </c>
      <c r="M457" s="89">
        <v>45604</v>
      </c>
      <c r="N457" s="69"/>
      <c r="O457" s="26" t="s">
        <v>19</v>
      </c>
      <c r="P457" s="91"/>
      <c r="Q457" s="112">
        <v>0.75</v>
      </c>
      <c r="R457" s="28" t="s">
        <v>82</v>
      </c>
      <c r="S457" s="16" t="s">
        <v>20</v>
      </c>
      <c r="T457" s="16" t="s">
        <v>76</v>
      </c>
      <c r="U457" s="89">
        <v>45604</v>
      </c>
      <c r="V457" s="71"/>
      <c r="W457" s="62" t="str" cm="1">
        <f t="array" ref="W457">IF(SUM(LEN(B457:V457))=0,"",IF(OR(OR(ISBLANK(F457),SUM(LEN(C457),LEN(D457))=0),AND(NOT(E457="Unknown"),ISBLANK(J457)),AND(NOT(O457="Unknown"),ISBLANK(R457))),"Missing Information", INDEX(Table15[Entire Service Line Classification], MATCH(SUMIFS(Table15[Unique ID],Table15[System-Owned Portion],E457,Table15[If Material Anything Other than "Lead" in Column E,Was Material Ever Previously Lead?],G457,Table15[Customer-Owned Portion],O457),Table15[Unique ID],0),0)))</f>
        <v>Non-lead</v>
      </c>
    </row>
    <row r="458" spans="1:23" ht="30" x14ac:dyDescent="0.25">
      <c r="A458" s="2"/>
      <c r="B458" s="67" t="s">
        <v>981</v>
      </c>
      <c r="C458" s="16" t="s">
        <v>982</v>
      </c>
      <c r="D458" s="16"/>
      <c r="E458" s="26" t="s">
        <v>27</v>
      </c>
      <c r="F458" s="116" t="s">
        <v>18</v>
      </c>
      <c r="G458" s="117" t="s">
        <v>18</v>
      </c>
      <c r="H458" s="89"/>
      <c r="I458" s="112">
        <v>0.75</v>
      </c>
      <c r="J458" s="28" t="s">
        <v>82</v>
      </c>
      <c r="K458" s="16" t="s">
        <v>20</v>
      </c>
      <c r="L458" s="16" t="s">
        <v>76</v>
      </c>
      <c r="M458" s="89">
        <v>45841</v>
      </c>
      <c r="N458" s="69"/>
      <c r="O458" s="26" t="s">
        <v>19</v>
      </c>
      <c r="P458" s="91"/>
      <c r="Q458" s="112">
        <v>0.75</v>
      </c>
      <c r="R458" s="28" t="s">
        <v>82</v>
      </c>
      <c r="S458" s="16" t="s">
        <v>20</v>
      </c>
      <c r="T458" s="16" t="s">
        <v>76</v>
      </c>
      <c r="U458" s="89"/>
      <c r="V458" s="71"/>
      <c r="W458" s="62" t="str" cm="1">
        <f t="array" ref="W458">IF(SUM(LEN(B458:V458))=0,"",IF(OR(OR(ISBLANK(F458),SUM(LEN(C458),LEN(D458))=0),AND(NOT(E458="Unknown"),ISBLANK(J458)),AND(NOT(O458="Unknown"),ISBLANK(R458))),"Missing Information", INDEX(Table15[Entire Service Line Classification], MATCH(SUMIFS(Table15[Unique ID],Table15[System-Owned Portion],E458,Table15[If Material Anything Other than "Lead" in Column E,Was Material Ever Previously Lead?],G458,Table15[Customer-Owned Portion],O458),Table15[Unique ID],0),0)))</f>
        <v>Non-lead</v>
      </c>
    </row>
    <row r="459" spans="1:23" ht="30" x14ac:dyDescent="0.25">
      <c r="A459" s="2"/>
      <c r="B459" s="67" t="s">
        <v>983</v>
      </c>
      <c r="C459" s="16" t="s">
        <v>984</v>
      </c>
      <c r="D459" s="16"/>
      <c r="E459" s="26" t="s">
        <v>27</v>
      </c>
      <c r="F459" s="116" t="s">
        <v>18</v>
      </c>
      <c r="G459" s="116" t="s">
        <v>18</v>
      </c>
      <c r="H459" s="89"/>
      <c r="I459" s="112">
        <v>0.75</v>
      </c>
      <c r="J459" s="28" t="s">
        <v>82</v>
      </c>
      <c r="K459" s="16" t="s">
        <v>20</v>
      </c>
      <c r="L459" s="16" t="s">
        <v>76</v>
      </c>
      <c r="M459" s="89">
        <v>45604</v>
      </c>
      <c r="N459" s="69"/>
      <c r="O459" s="26" t="s">
        <v>27</v>
      </c>
      <c r="P459" s="91"/>
      <c r="Q459" s="112">
        <v>0.75</v>
      </c>
      <c r="R459" s="28" t="s">
        <v>82</v>
      </c>
      <c r="S459" s="16" t="s">
        <v>20</v>
      </c>
      <c r="T459" s="16" t="s">
        <v>76</v>
      </c>
      <c r="U459" s="89">
        <v>45604</v>
      </c>
      <c r="V459" s="71"/>
      <c r="W459" s="62" t="str" cm="1">
        <f t="array" ref="W459">IF(SUM(LEN(B459:V459))=0,"",IF(OR(OR(ISBLANK(F459),SUM(LEN(C459),LEN(D459))=0),AND(NOT(E459="Unknown"),ISBLANK(J459)),AND(NOT(O459="Unknown"),ISBLANK(R459))),"Missing Information", INDEX(Table15[Entire Service Line Classification], MATCH(SUMIFS(Table15[Unique ID],Table15[System-Owned Portion],E459,Table15[If Material Anything Other than "Lead" in Column E,Was Material Ever Previously Lead?],G459,Table15[Customer-Owned Portion],O459),Table15[Unique ID],0),0)))</f>
        <v>Non-lead</v>
      </c>
    </row>
    <row r="460" spans="1:23" ht="30" x14ac:dyDescent="0.25">
      <c r="A460" s="2"/>
      <c r="B460" s="67" t="s">
        <v>985</v>
      </c>
      <c r="C460" s="16" t="s">
        <v>986</v>
      </c>
      <c r="D460" s="16"/>
      <c r="E460" s="26" t="s">
        <v>27</v>
      </c>
      <c r="F460" s="25" t="s">
        <v>173</v>
      </c>
      <c r="G460" s="28" t="s">
        <v>173</v>
      </c>
      <c r="H460" s="89"/>
      <c r="I460" s="112">
        <v>0.75</v>
      </c>
      <c r="J460" s="28" t="s">
        <v>29</v>
      </c>
      <c r="K460" s="16" t="s">
        <v>18</v>
      </c>
      <c r="L460" s="16"/>
      <c r="M460" s="89">
        <v>41428</v>
      </c>
      <c r="N460" s="69"/>
      <c r="O460" s="26" t="s">
        <v>19</v>
      </c>
      <c r="P460" s="91"/>
      <c r="Q460" s="112">
        <v>0.75</v>
      </c>
      <c r="R460" s="28" t="s">
        <v>82</v>
      </c>
      <c r="S460" s="16" t="s">
        <v>20</v>
      </c>
      <c r="T460" s="16" t="s">
        <v>76</v>
      </c>
      <c r="U460" s="89">
        <v>45763</v>
      </c>
      <c r="V460" s="71"/>
      <c r="W460" s="62" t="str" cm="1">
        <f t="array" ref="W460">IF(SUM(LEN(B460:V460))=0,"",IF(OR(OR(ISBLANK(F460),SUM(LEN(C460),LEN(D460))=0),AND(NOT(E460="Unknown"),ISBLANK(J460)),AND(NOT(O460="Unknown"),ISBLANK(R460))),"Missing Information", INDEX(Table15[Entire Service Line Classification], MATCH(SUMIFS(Table15[Unique ID],Table15[System-Owned Portion],E460,Table15[If Material Anything Other than "Lead" in Column E,Was Material Ever Previously Lead?],G460,Table15[Customer-Owned Portion],O460),Table15[Unique ID],0),0)))</f>
        <v>Non-lead</v>
      </c>
    </row>
    <row r="461" spans="1:23" ht="30" x14ac:dyDescent="0.25">
      <c r="A461" s="2"/>
      <c r="B461" s="67" t="s">
        <v>987</v>
      </c>
      <c r="C461" s="16" t="s">
        <v>988</v>
      </c>
      <c r="D461" s="16"/>
      <c r="E461" s="26" t="s">
        <v>27</v>
      </c>
      <c r="F461" s="116" t="s">
        <v>18</v>
      </c>
      <c r="G461" s="117" t="s">
        <v>18</v>
      </c>
      <c r="H461" s="89"/>
      <c r="I461" s="112">
        <v>0.75</v>
      </c>
      <c r="J461" s="28" t="s">
        <v>82</v>
      </c>
      <c r="K461" s="16" t="s">
        <v>20</v>
      </c>
      <c r="L461" s="16" t="s">
        <v>76</v>
      </c>
      <c r="M461" s="89">
        <v>45947</v>
      </c>
      <c r="N461" s="69"/>
      <c r="O461" s="26" t="s">
        <v>19</v>
      </c>
      <c r="P461" s="91"/>
      <c r="Q461" s="112">
        <v>0.75</v>
      </c>
      <c r="R461" s="28" t="s">
        <v>82</v>
      </c>
      <c r="S461" s="16" t="s">
        <v>20</v>
      </c>
      <c r="T461" s="16" t="s">
        <v>76</v>
      </c>
      <c r="U461" s="89"/>
      <c r="V461" s="71"/>
      <c r="W461" s="62" t="str" cm="1">
        <f t="array" ref="W461">IF(SUM(LEN(B461:V461))=0,"",IF(OR(OR(ISBLANK(F461),SUM(LEN(C461),LEN(D461))=0),AND(NOT(E461="Unknown"),ISBLANK(J461)),AND(NOT(O461="Unknown"),ISBLANK(R461))),"Missing Information", INDEX(Table15[Entire Service Line Classification], MATCH(SUMIFS(Table15[Unique ID],Table15[System-Owned Portion],E461,Table15[If Material Anything Other than "Lead" in Column E,Was Material Ever Previously Lead?],G461,Table15[Customer-Owned Portion],O461),Table15[Unique ID],0),0)))</f>
        <v>Non-lead</v>
      </c>
    </row>
    <row r="462" spans="1:23" ht="30" x14ac:dyDescent="0.25">
      <c r="A462" s="2"/>
      <c r="B462" s="67" t="s">
        <v>989</v>
      </c>
      <c r="C462" s="16" t="s">
        <v>990</v>
      </c>
      <c r="D462" s="16"/>
      <c r="E462" s="26" t="s">
        <v>27</v>
      </c>
      <c r="F462" s="116" t="s">
        <v>18</v>
      </c>
      <c r="G462" s="117" t="s">
        <v>18</v>
      </c>
      <c r="H462" s="89"/>
      <c r="I462" s="112">
        <v>0.75</v>
      </c>
      <c r="J462" s="28" t="s">
        <v>82</v>
      </c>
      <c r="K462" s="16" t="s">
        <v>20</v>
      </c>
      <c r="L462" s="16" t="s">
        <v>76</v>
      </c>
      <c r="M462" s="89">
        <v>45946</v>
      </c>
      <c r="N462" s="69"/>
      <c r="O462" s="26" t="s">
        <v>19</v>
      </c>
      <c r="P462" s="91"/>
      <c r="Q462" s="112">
        <v>0.75</v>
      </c>
      <c r="R462" s="28" t="s">
        <v>82</v>
      </c>
      <c r="S462" s="16" t="s">
        <v>20</v>
      </c>
      <c r="T462" s="16" t="s">
        <v>76</v>
      </c>
      <c r="U462" s="89"/>
      <c r="V462" s="71"/>
      <c r="W462" s="62" t="str" cm="1">
        <f t="array" ref="W462">IF(SUM(LEN(B462:V462))=0,"",IF(OR(OR(ISBLANK(F462),SUM(LEN(C462),LEN(D462))=0),AND(NOT(E462="Unknown"),ISBLANK(J462)),AND(NOT(O462="Unknown"),ISBLANK(R462))),"Missing Information", INDEX(Table15[Entire Service Line Classification], MATCH(SUMIFS(Table15[Unique ID],Table15[System-Owned Portion],E462,Table15[If Material Anything Other than "Lead" in Column E,Was Material Ever Previously Lead?],G462,Table15[Customer-Owned Portion],O462),Table15[Unique ID],0),0)))</f>
        <v>Non-lead</v>
      </c>
    </row>
    <row r="463" spans="1:23" ht="30" x14ac:dyDescent="0.25">
      <c r="A463" s="2"/>
      <c r="B463" s="67" t="s">
        <v>991</v>
      </c>
      <c r="C463" s="16" t="s">
        <v>992</v>
      </c>
      <c r="D463" s="16"/>
      <c r="E463" s="26" t="s">
        <v>27</v>
      </c>
      <c r="F463" s="116" t="s">
        <v>18</v>
      </c>
      <c r="G463" s="117" t="s">
        <v>18</v>
      </c>
      <c r="H463" s="89"/>
      <c r="I463" s="112">
        <v>0.75</v>
      </c>
      <c r="J463" s="28" t="s">
        <v>82</v>
      </c>
      <c r="K463" s="16" t="s">
        <v>20</v>
      </c>
      <c r="L463" s="16" t="s">
        <v>76</v>
      </c>
      <c r="M463" s="89">
        <v>45946</v>
      </c>
      <c r="N463" s="69"/>
      <c r="O463" s="26" t="s">
        <v>19</v>
      </c>
      <c r="P463" s="91"/>
      <c r="Q463" s="112">
        <v>0.75</v>
      </c>
      <c r="R463" s="28" t="s">
        <v>82</v>
      </c>
      <c r="S463" s="16" t="s">
        <v>20</v>
      </c>
      <c r="T463" s="16" t="s">
        <v>76</v>
      </c>
      <c r="U463" s="89"/>
      <c r="V463" s="71"/>
      <c r="W463" s="62" t="str" cm="1">
        <f t="array" ref="W463">IF(SUM(LEN(B463:V463))=0,"",IF(OR(OR(ISBLANK(F463),SUM(LEN(C463),LEN(D463))=0),AND(NOT(E463="Unknown"),ISBLANK(J463)),AND(NOT(O463="Unknown"),ISBLANK(R463))),"Missing Information", INDEX(Table15[Entire Service Line Classification], MATCH(SUMIFS(Table15[Unique ID],Table15[System-Owned Portion],E463,Table15[If Material Anything Other than "Lead" in Column E,Was Material Ever Previously Lead?],G463,Table15[Customer-Owned Portion],O463),Table15[Unique ID],0),0)))</f>
        <v>Non-lead</v>
      </c>
    </row>
    <row r="464" spans="1:23" ht="30" x14ac:dyDescent="0.25">
      <c r="A464" s="2"/>
      <c r="B464" s="67" t="s">
        <v>971</v>
      </c>
      <c r="C464" s="16" t="s">
        <v>2777</v>
      </c>
      <c r="D464" s="16"/>
      <c r="E464" s="26" t="s">
        <v>27</v>
      </c>
      <c r="F464" s="25" t="s">
        <v>173</v>
      </c>
      <c r="G464" s="28" t="s">
        <v>173</v>
      </c>
      <c r="H464" s="89"/>
      <c r="I464" s="112">
        <v>0.75</v>
      </c>
      <c r="J464" s="28" t="s">
        <v>29</v>
      </c>
      <c r="K464" s="16" t="s">
        <v>18</v>
      </c>
      <c r="L464" s="16"/>
      <c r="M464" s="89">
        <v>44644</v>
      </c>
      <c r="N464" s="69"/>
      <c r="O464" s="26" t="s">
        <v>19</v>
      </c>
      <c r="P464" s="91"/>
      <c r="Q464" s="112">
        <v>0.75</v>
      </c>
      <c r="R464" s="28" t="s">
        <v>82</v>
      </c>
      <c r="S464" s="16" t="s">
        <v>20</v>
      </c>
      <c r="T464" s="16" t="s">
        <v>76</v>
      </c>
      <c r="U464" s="89">
        <v>45771</v>
      </c>
      <c r="V464" s="71"/>
      <c r="W464" s="62" t="str" cm="1">
        <f t="array" ref="W464">IF(SUM(LEN(B464:V464))=0,"",IF(OR(OR(ISBLANK(F464),SUM(LEN(C464),LEN(D464))=0),AND(NOT(E464="Unknown"),ISBLANK(J464)),AND(NOT(O464="Unknown"),ISBLANK(R464))),"Missing Information", INDEX(Table15[Entire Service Line Classification], MATCH(SUMIFS(Table15[Unique ID],Table15[System-Owned Portion],E464,Table15[If Material Anything Other than "Lead" in Column E,Was Material Ever Previously Lead?],G464,Table15[Customer-Owned Portion],O464),Table15[Unique ID],0),0)))</f>
        <v>Non-lead</v>
      </c>
    </row>
    <row r="465" spans="1:23" ht="30" x14ac:dyDescent="0.25">
      <c r="A465" s="2"/>
      <c r="B465" s="67" t="s">
        <v>993</v>
      </c>
      <c r="C465" s="16" t="s">
        <v>994</v>
      </c>
      <c r="D465" s="16"/>
      <c r="E465" s="26" t="s">
        <v>19</v>
      </c>
      <c r="F465" s="116" t="s">
        <v>18</v>
      </c>
      <c r="G465" s="117" t="s">
        <v>18</v>
      </c>
      <c r="H465" s="89"/>
      <c r="I465" s="112">
        <v>0.75</v>
      </c>
      <c r="J465" s="28" t="s">
        <v>82</v>
      </c>
      <c r="K465" s="16" t="s">
        <v>20</v>
      </c>
      <c r="L465" s="16" t="s">
        <v>76</v>
      </c>
      <c r="M465" s="89">
        <v>45947</v>
      </c>
      <c r="N465" s="69"/>
      <c r="O465" s="26" t="s">
        <v>19</v>
      </c>
      <c r="P465" s="91"/>
      <c r="Q465" s="112">
        <v>0.75</v>
      </c>
      <c r="R465" s="28" t="s">
        <v>82</v>
      </c>
      <c r="S465" s="16" t="s">
        <v>20</v>
      </c>
      <c r="T465" s="16" t="s">
        <v>76</v>
      </c>
      <c r="U465" s="89"/>
      <c r="V465" s="71"/>
      <c r="W465" s="62" t="str" cm="1">
        <f t="array" ref="W465">IF(SUM(LEN(B465:V465))=0,"",IF(OR(OR(ISBLANK(F465),SUM(LEN(C465),LEN(D465))=0),AND(NOT(E465="Unknown"),ISBLANK(J465)),AND(NOT(O465="Unknown"),ISBLANK(R465))),"Missing Information", INDEX(Table15[Entire Service Line Classification], MATCH(SUMIFS(Table15[Unique ID],Table15[System-Owned Portion],E465,Table15[If Material Anything Other than "Lead" in Column E,Was Material Ever Previously Lead?],G465,Table15[Customer-Owned Portion],O465),Table15[Unique ID],0),0)))</f>
        <v>Non-lead</v>
      </c>
    </row>
    <row r="466" spans="1:23" ht="30" x14ac:dyDescent="0.25">
      <c r="A466" s="2"/>
      <c r="B466" s="67" t="s">
        <v>995</v>
      </c>
      <c r="C466" s="16" t="s">
        <v>996</v>
      </c>
      <c r="D466" s="16"/>
      <c r="E466" s="26" t="s">
        <v>27</v>
      </c>
      <c r="F466" s="116" t="s">
        <v>18</v>
      </c>
      <c r="G466" s="117" t="s">
        <v>18</v>
      </c>
      <c r="H466" s="89"/>
      <c r="I466" s="112">
        <v>0.75</v>
      </c>
      <c r="J466" s="28" t="s">
        <v>82</v>
      </c>
      <c r="K466" s="16" t="s">
        <v>20</v>
      </c>
      <c r="L466" s="16" t="s">
        <v>76</v>
      </c>
      <c r="M466" s="89">
        <v>45946</v>
      </c>
      <c r="N466" s="69"/>
      <c r="O466" s="26" t="s">
        <v>19</v>
      </c>
      <c r="P466" s="91"/>
      <c r="Q466" s="112">
        <v>0.75</v>
      </c>
      <c r="R466" s="28" t="s">
        <v>82</v>
      </c>
      <c r="S466" s="16" t="s">
        <v>20</v>
      </c>
      <c r="T466" s="16" t="s">
        <v>76</v>
      </c>
      <c r="U466" s="89"/>
      <c r="V466" s="71"/>
      <c r="W466" s="62" t="str" cm="1">
        <f t="array" ref="W466">IF(SUM(LEN(B466:V466))=0,"",IF(OR(OR(ISBLANK(F466),SUM(LEN(C466),LEN(D466))=0),AND(NOT(E466="Unknown"),ISBLANK(J466)),AND(NOT(O466="Unknown"),ISBLANK(R466))),"Missing Information", INDEX(Table15[Entire Service Line Classification], MATCH(SUMIFS(Table15[Unique ID],Table15[System-Owned Portion],E466,Table15[If Material Anything Other than "Lead" in Column E,Was Material Ever Previously Lead?],G466,Table15[Customer-Owned Portion],O466),Table15[Unique ID],0),0)))</f>
        <v>Non-lead</v>
      </c>
    </row>
    <row r="467" spans="1:23" ht="30" x14ac:dyDescent="0.25">
      <c r="A467" s="2"/>
      <c r="B467" s="67" t="s">
        <v>997</v>
      </c>
      <c r="C467" s="16" t="s">
        <v>998</v>
      </c>
      <c r="D467" s="16"/>
      <c r="E467" s="26" t="s">
        <v>27</v>
      </c>
      <c r="F467" s="25" t="s">
        <v>770</v>
      </c>
      <c r="G467" s="123" t="s">
        <v>173</v>
      </c>
      <c r="H467" s="89"/>
      <c r="I467" s="112">
        <v>0.75</v>
      </c>
      <c r="J467" s="28" t="s">
        <v>29</v>
      </c>
      <c r="K467" s="16" t="s">
        <v>18</v>
      </c>
      <c r="L467" s="16"/>
      <c r="M467" s="89">
        <v>45335</v>
      </c>
      <c r="N467" s="69" t="s">
        <v>116</v>
      </c>
      <c r="O467" s="26" t="s">
        <v>19</v>
      </c>
      <c r="P467" s="91"/>
      <c r="Q467" s="112">
        <v>0.75</v>
      </c>
      <c r="R467" s="28" t="s">
        <v>82</v>
      </c>
      <c r="S467" s="16" t="s">
        <v>20</v>
      </c>
      <c r="T467" s="16" t="s">
        <v>76</v>
      </c>
      <c r="U467" s="89">
        <v>45771</v>
      </c>
      <c r="V467" s="71"/>
      <c r="W467" s="62" t="str" cm="1">
        <f t="array" ref="W467">IF(SUM(LEN(B467:V467))=0,"",IF(OR(OR(ISBLANK(F467),SUM(LEN(C467),LEN(D467))=0),AND(NOT(E467="Unknown"),ISBLANK(J467)),AND(NOT(O467="Unknown"),ISBLANK(R467))),"Missing Information", INDEX(Table15[Entire Service Line Classification], MATCH(SUMIFS(Table15[Unique ID],Table15[System-Owned Portion],E467,Table15[If Material Anything Other than "Lead" in Column E,Was Material Ever Previously Lead?],G467,Table15[Customer-Owned Portion],O467),Table15[Unique ID],0),0)))</f>
        <v>Non-lead</v>
      </c>
    </row>
    <row r="468" spans="1:23" ht="30" x14ac:dyDescent="0.25">
      <c r="A468" s="2"/>
      <c r="B468" s="67" t="s">
        <v>999</v>
      </c>
      <c r="C468" s="16" t="s">
        <v>1000</v>
      </c>
      <c r="D468" s="16"/>
      <c r="E468" s="26" t="s">
        <v>27</v>
      </c>
      <c r="F468" s="116" t="s">
        <v>18</v>
      </c>
      <c r="G468" s="116" t="s">
        <v>18</v>
      </c>
      <c r="H468" s="89"/>
      <c r="I468" s="112">
        <v>0.75</v>
      </c>
      <c r="J468" s="28" t="s">
        <v>82</v>
      </c>
      <c r="K468" s="16" t="s">
        <v>20</v>
      </c>
      <c r="L468" s="16" t="s">
        <v>76</v>
      </c>
      <c r="M468" s="89">
        <v>45841</v>
      </c>
      <c r="N468" s="69"/>
      <c r="O468" s="26" t="s">
        <v>19</v>
      </c>
      <c r="P468" s="91"/>
      <c r="Q468" s="112">
        <v>0.75</v>
      </c>
      <c r="R468" s="28" t="s">
        <v>82</v>
      </c>
      <c r="S468" s="16" t="s">
        <v>20</v>
      </c>
      <c r="T468" s="16" t="s">
        <v>76</v>
      </c>
      <c r="U468" s="89">
        <v>45841</v>
      </c>
      <c r="V468" s="71"/>
      <c r="W468" s="62" t="str" cm="1">
        <f t="array" ref="W468">IF(SUM(LEN(B468:V468))=0,"",IF(OR(OR(ISBLANK(F468),SUM(LEN(C468),LEN(D468))=0),AND(NOT(E468="Unknown"),ISBLANK(J468)),AND(NOT(O468="Unknown"),ISBLANK(R468))),"Missing Information", INDEX(Table15[Entire Service Line Classification], MATCH(SUMIFS(Table15[Unique ID],Table15[System-Owned Portion],E468,Table15[If Material Anything Other than "Lead" in Column E,Was Material Ever Previously Lead?],G468,Table15[Customer-Owned Portion],O468),Table15[Unique ID],0),0)))</f>
        <v>Non-lead</v>
      </c>
    </row>
    <row r="469" spans="1:23" ht="30" x14ac:dyDescent="0.25">
      <c r="A469" s="2"/>
      <c r="B469" s="67" t="s">
        <v>1004</v>
      </c>
      <c r="C469" s="16" t="s">
        <v>1005</v>
      </c>
      <c r="D469" s="16"/>
      <c r="E469" s="26" t="s">
        <v>27</v>
      </c>
      <c r="F469" s="25" t="s">
        <v>173</v>
      </c>
      <c r="G469" s="28" t="s">
        <v>173</v>
      </c>
      <c r="H469" s="89"/>
      <c r="I469" s="112">
        <v>1</v>
      </c>
      <c r="J469" s="28" t="s">
        <v>29</v>
      </c>
      <c r="K469" s="16" t="s">
        <v>18</v>
      </c>
      <c r="L469" s="16"/>
      <c r="M469" s="89">
        <v>43217</v>
      </c>
      <c r="N469" s="69"/>
      <c r="O469" s="26" t="s">
        <v>19</v>
      </c>
      <c r="P469" s="91"/>
      <c r="Q469" s="112">
        <v>1</v>
      </c>
      <c r="R469" s="28" t="s">
        <v>82</v>
      </c>
      <c r="S469" s="16" t="s">
        <v>20</v>
      </c>
      <c r="T469" s="16" t="s">
        <v>76</v>
      </c>
      <c r="U469" s="89">
        <v>45771</v>
      </c>
      <c r="V469" s="71"/>
      <c r="W469" s="62" t="str" cm="1">
        <f t="array" ref="W469">IF(SUM(LEN(B469:V469))=0,"",IF(OR(OR(ISBLANK(F469),SUM(LEN(C469),LEN(D469))=0),AND(NOT(E469="Unknown"),ISBLANK(J469)),AND(NOT(O469="Unknown"),ISBLANK(R469))),"Missing Information", INDEX(Table15[Entire Service Line Classification], MATCH(SUMIFS(Table15[Unique ID],Table15[System-Owned Portion],E469,Table15[If Material Anything Other than "Lead" in Column E,Was Material Ever Previously Lead?],G469,Table15[Customer-Owned Portion],O469),Table15[Unique ID],0),0)))</f>
        <v>Non-lead</v>
      </c>
    </row>
    <row r="470" spans="1:23" ht="30" x14ac:dyDescent="0.25">
      <c r="A470" s="2"/>
      <c r="B470" s="67" t="s">
        <v>1001</v>
      </c>
      <c r="C470" s="16" t="s">
        <v>1002</v>
      </c>
      <c r="D470" s="16"/>
      <c r="E470" s="26" t="s">
        <v>27</v>
      </c>
      <c r="F470" s="25" t="s">
        <v>173</v>
      </c>
      <c r="G470" s="28" t="s">
        <v>173</v>
      </c>
      <c r="H470" s="89"/>
      <c r="I470" s="112">
        <v>0.75</v>
      </c>
      <c r="J470" s="28" t="s">
        <v>29</v>
      </c>
      <c r="K470" s="16" t="s">
        <v>18</v>
      </c>
      <c r="L470" s="16"/>
      <c r="M470" s="89">
        <v>44375</v>
      </c>
      <c r="N470" s="69" t="s">
        <v>1003</v>
      </c>
      <c r="O470" s="26" t="s">
        <v>19</v>
      </c>
      <c r="P470" s="91"/>
      <c r="Q470" s="112">
        <v>0.75</v>
      </c>
      <c r="R470" s="28" t="s">
        <v>82</v>
      </c>
      <c r="S470" s="16" t="s">
        <v>20</v>
      </c>
      <c r="T470" s="16" t="s">
        <v>76</v>
      </c>
      <c r="U470" s="89">
        <v>45771</v>
      </c>
      <c r="V470" s="71"/>
      <c r="W470" s="62" t="str" cm="1">
        <f t="array" ref="W470">IF(SUM(LEN(B470:V470))=0,"",IF(OR(OR(ISBLANK(F470),SUM(LEN(C470),LEN(D470))=0),AND(NOT(E470="Unknown"),ISBLANK(J470)),AND(NOT(O470="Unknown"),ISBLANK(R470))),"Missing Information", INDEX(Table15[Entire Service Line Classification], MATCH(SUMIFS(Table15[Unique ID],Table15[System-Owned Portion],E470,Table15[If Material Anything Other than "Lead" in Column E,Was Material Ever Previously Lead?],G470,Table15[Customer-Owned Portion],O470),Table15[Unique ID],0),0)))</f>
        <v>Non-lead</v>
      </c>
    </row>
    <row r="471" spans="1:23" ht="30" x14ac:dyDescent="0.25">
      <c r="A471" s="2"/>
      <c r="B471" s="67" t="s">
        <v>1006</v>
      </c>
      <c r="C471" s="16" t="s">
        <v>1007</v>
      </c>
      <c r="D471" s="16"/>
      <c r="E471" s="26" t="s">
        <v>27</v>
      </c>
      <c r="F471" s="25" t="s">
        <v>173</v>
      </c>
      <c r="G471" s="28" t="s">
        <v>173</v>
      </c>
      <c r="H471" s="89">
        <v>31778</v>
      </c>
      <c r="I471" s="112">
        <v>0.75</v>
      </c>
      <c r="J471" s="28" t="s">
        <v>29</v>
      </c>
      <c r="K471" s="16" t="s">
        <v>18</v>
      </c>
      <c r="L471" s="16"/>
      <c r="M471" s="89">
        <v>41400</v>
      </c>
      <c r="N471" s="69"/>
      <c r="O471" s="26" t="s">
        <v>36</v>
      </c>
      <c r="P471" s="91">
        <v>31778</v>
      </c>
      <c r="Q471" s="112">
        <v>0.75</v>
      </c>
      <c r="R471" s="117" t="s">
        <v>87</v>
      </c>
      <c r="S471" s="16" t="s">
        <v>18</v>
      </c>
      <c r="T471" s="16"/>
      <c r="U471" s="89"/>
      <c r="V471" s="71"/>
      <c r="W471" s="62" t="str" cm="1">
        <f t="array" ref="W471">IF(SUM(LEN(B471:V471))=0,"",IF(OR(OR(ISBLANK(F471),SUM(LEN(C471),LEN(D471))=0),AND(NOT(E471="Unknown"),ISBLANK(J471)),AND(NOT(O471="Unknown"),ISBLANK(R471))),"Missing Information", INDEX(Table15[Entire Service Line Classification], MATCH(SUMIFS(Table15[Unique ID],Table15[System-Owned Portion],E471,Table15[If Material Anything Other than "Lead" in Column E,Was Material Ever Previously Lead?],G471,Table15[Customer-Owned Portion],O471),Table15[Unique ID],0),0)))</f>
        <v>Non-lead</v>
      </c>
    </row>
    <row r="472" spans="1:23" ht="30" x14ac:dyDescent="0.25">
      <c r="A472" s="2"/>
      <c r="B472" s="121" t="s">
        <v>1008</v>
      </c>
      <c r="C472" s="122" t="s">
        <v>1009</v>
      </c>
      <c r="D472" s="16" t="s">
        <v>2714</v>
      </c>
      <c r="E472" s="26" t="s">
        <v>27</v>
      </c>
      <c r="F472" s="116" t="s">
        <v>18</v>
      </c>
      <c r="G472" s="117" t="s">
        <v>18</v>
      </c>
      <c r="H472" s="89"/>
      <c r="I472" s="112">
        <v>0.75</v>
      </c>
      <c r="J472" s="28" t="s">
        <v>82</v>
      </c>
      <c r="K472" s="16" t="s">
        <v>20</v>
      </c>
      <c r="L472" s="16" t="s">
        <v>76</v>
      </c>
      <c r="M472" s="89">
        <v>45604</v>
      </c>
      <c r="N472" s="69"/>
      <c r="O472" s="26" t="s">
        <v>19</v>
      </c>
      <c r="P472" s="91"/>
      <c r="Q472" s="112">
        <v>0.75</v>
      </c>
      <c r="R472" s="28" t="s">
        <v>82</v>
      </c>
      <c r="S472" s="16" t="s">
        <v>20</v>
      </c>
      <c r="T472" s="16" t="s">
        <v>76</v>
      </c>
      <c r="U472" s="89">
        <v>45604</v>
      </c>
      <c r="V472" s="71"/>
      <c r="W472" s="62" t="str" cm="1">
        <f t="array" ref="W472">IF(SUM(LEN(B472:V472))=0,"",IF(OR(OR(ISBLANK(F472),SUM(LEN(C472),LEN(D472))=0),AND(NOT(E472="Unknown"),ISBLANK(J472)),AND(NOT(O472="Unknown"),ISBLANK(R472))),"Missing Information", INDEX(Table15[Entire Service Line Classification], MATCH(SUMIFS(Table15[Unique ID],Table15[System-Owned Portion],E472,Table15[If Material Anything Other than "Lead" in Column E,Was Material Ever Previously Lead?],G472,Table15[Customer-Owned Portion],O472),Table15[Unique ID],0),0)))</f>
        <v>Non-lead</v>
      </c>
    </row>
    <row r="473" spans="1:23" ht="30" x14ac:dyDescent="0.25">
      <c r="A473" s="2"/>
      <c r="B473" s="121" t="s">
        <v>2707</v>
      </c>
      <c r="C473" s="122" t="s">
        <v>1009</v>
      </c>
      <c r="D473" s="16" t="s">
        <v>2706</v>
      </c>
      <c r="E473" s="26" t="s">
        <v>27</v>
      </c>
      <c r="F473" s="116" t="s">
        <v>18</v>
      </c>
      <c r="G473" s="116" t="s">
        <v>18</v>
      </c>
      <c r="H473" s="89"/>
      <c r="I473" s="112">
        <v>0.75</v>
      </c>
      <c r="J473" s="28" t="s">
        <v>82</v>
      </c>
      <c r="K473" s="16" t="s">
        <v>20</v>
      </c>
      <c r="L473" s="16" t="s">
        <v>76</v>
      </c>
      <c r="M473" s="89">
        <v>45973</v>
      </c>
      <c r="N473" s="69"/>
      <c r="O473" s="26" t="s">
        <v>19</v>
      </c>
      <c r="P473" s="91"/>
      <c r="Q473" s="112">
        <v>0.75</v>
      </c>
      <c r="R473" s="28" t="s">
        <v>82</v>
      </c>
      <c r="S473" s="16" t="s">
        <v>20</v>
      </c>
      <c r="T473" s="16" t="s">
        <v>76</v>
      </c>
      <c r="U473" s="89">
        <v>45973</v>
      </c>
      <c r="V473" s="71"/>
      <c r="W473" s="62" t="str" cm="1">
        <f t="array" ref="W473">IF(SUM(LEN(B473:V473))=0,"",IF(OR(OR(ISBLANK(F473),SUM(LEN(C473),LEN(D473))=0),AND(NOT(E473="Unknown"),ISBLANK(J473)),AND(NOT(O473="Unknown"),ISBLANK(R473))),"Missing Information", INDEX(Table15[Entire Service Line Classification], MATCH(SUMIFS(Table15[Unique ID],Table15[System-Owned Portion],E473,Table15[If Material Anything Other than "Lead" in Column E,Was Material Ever Previously Lead?],G473,Table15[Customer-Owned Portion],O473),Table15[Unique ID],0),0)))</f>
        <v>Non-lead</v>
      </c>
    </row>
    <row r="474" spans="1:23" ht="30" x14ac:dyDescent="0.25">
      <c r="A474" s="2"/>
      <c r="B474" s="67" t="s">
        <v>1010</v>
      </c>
      <c r="C474" s="16" t="s">
        <v>1011</v>
      </c>
      <c r="D474" s="16"/>
      <c r="E474" s="26" t="s">
        <v>27</v>
      </c>
      <c r="F474" s="116" t="s">
        <v>18</v>
      </c>
      <c r="G474" s="117" t="s">
        <v>18</v>
      </c>
      <c r="H474" s="89"/>
      <c r="I474" s="112">
        <v>0.75</v>
      </c>
      <c r="J474" s="28" t="s">
        <v>82</v>
      </c>
      <c r="K474" s="16" t="s">
        <v>20</v>
      </c>
      <c r="L474" s="16" t="s">
        <v>76</v>
      </c>
      <c r="M474" s="89">
        <v>45604</v>
      </c>
      <c r="N474" s="69"/>
      <c r="O474" s="26" t="s">
        <v>19</v>
      </c>
      <c r="P474" s="91"/>
      <c r="Q474" s="112">
        <v>0.75</v>
      </c>
      <c r="R474" s="28" t="s">
        <v>82</v>
      </c>
      <c r="S474" s="16" t="s">
        <v>20</v>
      </c>
      <c r="T474" s="16" t="s">
        <v>76</v>
      </c>
      <c r="U474" s="89">
        <v>45604</v>
      </c>
      <c r="V474" s="71"/>
      <c r="W474" s="62" t="str" cm="1">
        <f t="array" ref="W474">IF(SUM(LEN(B474:V474))=0,"",IF(OR(OR(ISBLANK(F474),SUM(LEN(C474),LEN(D474))=0),AND(NOT(E474="Unknown"),ISBLANK(J474)),AND(NOT(O474="Unknown"),ISBLANK(R474))),"Missing Information", INDEX(Table15[Entire Service Line Classification], MATCH(SUMIFS(Table15[Unique ID],Table15[System-Owned Portion],E474,Table15[If Material Anything Other than "Lead" in Column E,Was Material Ever Previously Lead?],G474,Table15[Customer-Owned Portion],O474),Table15[Unique ID],0),0)))</f>
        <v>Non-lead</v>
      </c>
    </row>
    <row r="475" spans="1:23" ht="30" x14ac:dyDescent="0.25">
      <c r="A475" s="2"/>
      <c r="B475" s="67" t="s">
        <v>1012</v>
      </c>
      <c r="C475" s="16" t="s">
        <v>1013</v>
      </c>
      <c r="D475" s="16"/>
      <c r="E475" s="26" t="s">
        <v>27</v>
      </c>
      <c r="F475" s="25" t="s">
        <v>173</v>
      </c>
      <c r="G475" s="28" t="s">
        <v>173</v>
      </c>
      <c r="H475" s="89"/>
      <c r="I475" s="112">
        <v>0.75</v>
      </c>
      <c r="J475" s="28" t="s">
        <v>29</v>
      </c>
      <c r="K475" s="16" t="s">
        <v>18</v>
      </c>
      <c r="L475" s="16"/>
      <c r="M475" s="89">
        <v>42404</v>
      </c>
      <c r="N475" s="69"/>
      <c r="O475" s="26" t="s">
        <v>19</v>
      </c>
      <c r="P475" s="91"/>
      <c r="Q475" s="112">
        <v>0.75</v>
      </c>
      <c r="R475" s="28" t="s">
        <v>82</v>
      </c>
      <c r="S475" s="16" t="s">
        <v>20</v>
      </c>
      <c r="T475" s="16" t="s">
        <v>76</v>
      </c>
      <c r="U475" s="89">
        <v>45771</v>
      </c>
      <c r="V475" s="71"/>
      <c r="W475" s="62" t="str" cm="1">
        <f t="array" ref="W475">IF(SUM(LEN(B475:V475))=0,"",IF(OR(OR(ISBLANK(F475),SUM(LEN(C475),LEN(D475))=0),AND(NOT(E475="Unknown"),ISBLANK(J475)),AND(NOT(O475="Unknown"),ISBLANK(R475))),"Missing Information", INDEX(Table15[Entire Service Line Classification], MATCH(SUMIFS(Table15[Unique ID],Table15[System-Owned Portion],E475,Table15[If Material Anything Other than "Lead" in Column E,Was Material Ever Previously Lead?],G475,Table15[Customer-Owned Portion],O475),Table15[Unique ID],0),0)))</f>
        <v>Non-lead</v>
      </c>
    </row>
    <row r="476" spans="1:23" ht="30" x14ac:dyDescent="0.25">
      <c r="A476" s="2"/>
      <c r="B476" s="67" t="s">
        <v>1014</v>
      </c>
      <c r="C476" s="16" t="s">
        <v>1015</v>
      </c>
      <c r="D476" s="16"/>
      <c r="E476" s="26" t="s">
        <v>27</v>
      </c>
      <c r="F476" s="116" t="s">
        <v>18</v>
      </c>
      <c r="G476" s="117" t="s">
        <v>18</v>
      </c>
      <c r="H476" s="89"/>
      <c r="I476" s="112">
        <v>0.75</v>
      </c>
      <c r="J476" s="28" t="s">
        <v>82</v>
      </c>
      <c r="K476" s="16" t="s">
        <v>20</v>
      </c>
      <c r="L476" s="16" t="s">
        <v>76</v>
      </c>
      <c r="M476" s="89">
        <v>45946</v>
      </c>
      <c r="N476" s="69"/>
      <c r="O476" s="26" t="s">
        <v>19</v>
      </c>
      <c r="P476" s="91"/>
      <c r="Q476" s="112">
        <v>0.75</v>
      </c>
      <c r="R476" s="28" t="s">
        <v>82</v>
      </c>
      <c r="S476" s="16" t="s">
        <v>20</v>
      </c>
      <c r="T476" s="16" t="s">
        <v>76</v>
      </c>
      <c r="U476" s="89">
        <v>45946</v>
      </c>
      <c r="V476" s="71"/>
      <c r="W476" s="62" t="str" cm="1">
        <f t="array" ref="W476">IF(SUM(LEN(B476:V476))=0,"",IF(OR(OR(ISBLANK(F476),SUM(LEN(C476),LEN(D476))=0),AND(NOT(E476="Unknown"),ISBLANK(J476)),AND(NOT(O476="Unknown"),ISBLANK(R476))),"Missing Information", INDEX(Table15[Entire Service Line Classification], MATCH(SUMIFS(Table15[Unique ID],Table15[System-Owned Portion],E476,Table15[If Material Anything Other than "Lead" in Column E,Was Material Ever Previously Lead?],G476,Table15[Customer-Owned Portion],O476),Table15[Unique ID],0),0)))</f>
        <v>Non-lead</v>
      </c>
    </row>
    <row r="477" spans="1:23" ht="30" x14ac:dyDescent="0.25">
      <c r="A477" s="2"/>
      <c r="B477" s="67" t="s">
        <v>1016</v>
      </c>
      <c r="C477" s="16" t="s">
        <v>1017</v>
      </c>
      <c r="D477" s="16"/>
      <c r="E477" s="26" t="s">
        <v>27</v>
      </c>
      <c r="F477" s="116" t="s">
        <v>18</v>
      </c>
      <c r="G477" s="117" t="s">
        <v>18</v>
      </c>
      <c r="H477" s="89"/>
      <c r="I477" s="112">
        <v>0.75</v>
      </c>
      <c r="J477" s="28" t="s">
        <v>82</v>
      </c>
      <c r="K477" s="16" t="s">
        <v>20</v>
      </c>
      <c r="L477" s="16" t="s">
        <v>76</v>
      </c>
      <c r="M477" s="89">
        <v>45946</v>
      </c>
      <c r="N477" s="69"/>
      <c r="O477" s="26" t="s">
        <v>19</v>
      </c>
      <c r="P477" s="91"/>
      <c r="Q477" s="112">
        <v>0.75</v>
      </c>
      <c r="R477" s="28" t="s">
        <v>82</v>
      </c>
      <c r="S477" s="16" t="s">
        <v>20</v>
      </c>
      <c r="T477" s="16" t="s">
        <v>76</v>
      </c>
      <c r="U477" s="89">
        <v>45946</v>
      </c>
      <c r="V477" s="71"/>
      <c r="W477" s="62" t="str" cm="1">
        <f t="array" ref="W477">IF(SUM(LEN(B477:V477))=0,"",IF(OR(OR(ISBLANK(F477),SUM(LEN(C477),LEN(D477))=0),AND(NOT(E477="Unknown"),ISBLANK(J477)),AND(NOT(O477="Unknown"),ISBLANK(R477))),"Missing Information", INDEX(Table15[Entire Service Line Classification], MATCH(SUMIFS(Table15[Unique ID],Table15[System-Owned Portion],E477,Table15[If Material Anything Other than "Lead" in Column E,Was Material Ever Previously Lead?],G477,Table15[Customer-Owned Portion],O477),Table15[Unique ID],0),0)))</f>
        <v>Non-lead</v>
      </c>
    </row>
    <row r="478" spans="1:23" ht="30" x14ac:dyDescent="0.25">
      <c r="A478" s="2"/>
      <c r="B478" s="67" t="s">
        <v>1018</v>
      </c>
      <c r="C478" s="16" t="s">
        <v>1019</v>
      </c>
      <c r="D478" s="16"/>
      <c r="E478" s="26" t="s">
        <v>27</v>
      </c>
      <c r="F478" s="116" t="s">
        <v>18</v>
      </c>
      <c r="G478" s="117" t="s">
        <v>18</v>
      </c>
      <c r="H478" s="89"/>
      <c r="I478" s="112">
        <v>0.75</v>
      </c>
      <c r="J478" s="28" t="s">
        <v>82</v>
      </c>
      <c r="K478" s="16" t="s">
        <v>20</v>
      </c>
      <c r="L478" s="16" t="s">
        <v>76</v>
      </c>
      <c r="M478" s="89">
        <v>45947</v>
      </c>
      <c r="N478" s="69"/>
      <c r="O478" s="26" t="s">
        <v>19</v>
      </c>
      <c r="P478" s="91"/>
      <c r="Q478" s="112">
        <v>0.75</v>
      </c>
      <c r="R478" s="28" t="s">
        <v>82</v>
      </c>
      <c r="S478" s="16" t="s">
        <v>20</v>
      </c>
      <c r="T478" s="16" t="s">
        <v>76</v>
      </c>
      <c r="U478" s="89">
        <v>45947</v>
      </c>
      <c r="V478" s="71"/>
      <c r="W478" s="62" t="str" cm="1">
        <f t="array" ref="W478">IF(SUM(LEN(B478:V478))=0,"",IF(OR(OR(ISBLANK(F478),SUM(LEN(C478),LEN(D478))=0),AND(NOT(E478="Unknown"),ISBLANK(J478)),AND(NOT(O478="Unknown"),ISBLANK(R478))),"Missing Information", INDEX(Table15[Entire Service Line Classification], MATCH(SUMIFS(Table15[Unique ID],Table15[System-Owned Portion],E478,Table15[If Material Anything Other than "Lead" in Column E,Was Material Ever Previously Lead?],G478,Table15[Customer-Owned Portion],O478),Table15[Unique ID],0),0)))</f>
        <v>Non-lead</v>
      </c>
    </row>
    <row r="479" spans="1:23" ht="30" x14ac:dyDescent="0.25">
      <c r="A479" s="2"/>
      <c r="B479" s="67" t="s">
        <v>1020</v>
      </c>
      <c r="C479" s="16" t="s">
        <v>1021</v>
      </c>
      <c r="D479" s="16"/>
      <c r="E479" s="26" t="s">
        <v>27</v>
      </c>
      <c r="F479" s="116" t="s">
        <v>18</v>
      </c>
      <c r="G479" s="117" t="s">
        <v>18</v>
      </c>
      <c r="H479" s="89"/>
      <c r="I479" s="112">
        <v>0.75</v>
      </c>
      <c r="J479" s="28" t="s">
        <v>82</v>
      </c>
      <c r="K479" s="16" t="s">
        <v>20</v>
      </c>
      <c r="L479" s="16" t="s">
        <v>76</v>
      </c>
      <c r="M479" s="89">
        <v>45918</v>
      </c>
      <c r="N479" s="69"/>
      <c r="O479" s="26" t="s">
        <v>19</v>
      </c>
      <c r="P479" s="91"/>
      <c r="Q479" s="112">
        <v>0.75</v>
      </c>
      <c r="R479" s="28" t="s">
        <v>82</v>
      </c>
      <c r="S479" s="16" t="s">
        <v>20</v>
      </c>
      <c r="T479" s="16" t="s">
        <v>76</v>
      </c>
      <c r="U479" s="89">
        <v>45918</v>
      </c>
      <c r="V479" s="71"/>
      <c r="W479" s="62" t="str" cm="1">
        <f t="array" ref="W479">IF(SUM(LEN(B479:V479))=0,"",IF(OR(OR(ISBLANK(F479),SUM(LEN(C479),LEN(D479))=0),AND(NOT(E479="Unknown"),ISBLANK(J479)),AND(NOT(O479="Unknown"),ISBLANK(R479))),"Missing Information", INDEX(Table15[Entire Service Line Classification], MATCH(SUMIFS(Table15[Unique ID],Table15[System-Owned Portion],E479,Table15[If Material Anything Other than "Lead" in Column E,Was Material Ever Previously Lead?],G479,Table15[Customer-Owned Portion],O479),Table15[Unique ID],0),0)))</f>
        <v>Non-lead</v>
      </c>
    </row>
    <row r="480" spans="1:23" ht="30" x14ac:dyDescent="0.25">
      <c r="A480" s="2"/>
      <c r="B480" s="67" t="s">
        <v>1022</v>
      </c>
      <c r="C480" s="16" t="s">
        <v>1023</v>
      </c>
      <c r="D480" s="16"/>
      <c r="E480" s="26" t="s">
        <v>27</v>
      </c>
      <c r="F480" s="116" t="s">
        <v>18</v>
      </c>
      <c r="G480" s="117" t="s">
        <v>18</v>
      </c>
      <c r="H480" s="89"/>
      <c r="I480" s="112">
        <v>0.75</v>
      </c>
      <c r="J480" s="28" t="s">
        <v>82</v>
      </c>
      <c r="K480" s="16" t="s">
        <v>20</v>
      </c>
      <c r="L480" s="16" t="s">
        <v>76</v>
      </c>
      <c r="M480" s="89">
        <v>45604</v>
      </c>
      <c r="N480" s="69"/>
      <c r="O480" s="26" t="s">
        <v>19</v>
      </c>
      <c r="P480" s="91"/>
      <c r="Q480" s="112">
        <v>0.75</v>
      </c>
      <c r="R480" s="28" t="s">
        <v>82</v>
      </c>
      <c r="S480" s="16" t="s">
        <v>20</v>
      </c>
      <c r="T480" s="16" t="s">
        <v>76</v>
      </c>
      <c r="U480" s="89">
        <v>45604</v>
      </c>
      <c r="V480" s="71"/>
      <c r="W480" s="62" t="str" cm="1">
        <f t="array" ref="W480">IF(SUM(LEN(B480:V480))=0,"",IF(OR(OR(ISBLANK(F480),SUM(LEN(C480),LEN(D480))=0),AND(NOT(E480="Unknown"),ISBLANK(J480)),AND(NOT(O480="Unknown"),ISBLANK(R480))),"Missing Information", INDEX(Table15[Entire Service Line Classification], MATCH(SUMIFS(Table15[Unique ID],Table15[System-Owned Portion],E480,Table15[If Material Anything Other than "Lead" in Column E,Was Material Ever Previously Lead?],G480,Table15[Customer-Owned Portion],O480),Table15[Unique ID],0),0)))</f>
        <v>Non-lead</v>
      </c>
    </row>
    <row r="481" spans="1:23" ht="30" x14ac:dyDescent="0.25">
      <c r="A481" s="2"/>
      <c r="B481" s="67" t="s">
        <v>1024</v>
      </c>
      <c r="C481" s="16" t="s">
        <v>1025</v>
      </c>
      <c r="D481" s="16"/>
      <c r="E481" s="26" t="s">
        <v>27</v>
      </c>
      <c r="F481" s="116" t="s">
        <v>18</v>
      </c>
      <c r="G481" s="117" t="s">
        <v>18</v>
      </c>
      <c r="H481" s="89"/>
      <c r="I481" s="112">
        <v>0.75</v>
      </c>
      <c r="J481" s="28" t="s">
        <v>82</v>
      </c>
      <c r="K481" s="16" t="s">
        <v>20</v>
      </c>
      <c r="L481" s="16" t="s">
        <v>76</v>
      </c>
      <c r="M481" s="89">
        <v>45870</v>
      </c>
      <c r="N481" s="69"/>
      <c r="O481" s="26" t="s">
        <v>19</v>
      </c>
      <c r="P481" s="91"/>
      <c r="Q481" s="112">
        <v>0.75</v>
      </c>
      <c r="R481" s="28" t="s">
        <v>82</v>
      </c>
      <c r="S481" s="16" t="s">
        <v>20</v>
      </c>
      <c r="T481" s="16" t="s">
        <v>76</v>
      </c>
      <c r="U481" s="89">
        <v>45870</v>
      </c>
      <c r="V481" s="71"/>
      <c r="W481" s="62" t="str" cm="1">
        <f t="array" ref="W481">IF(SUM(LEN(B481:V481))=0,"",IF(OR(OR(ISBLANK(F481),SUM(LEN(C481),LEN(D481))=0),AND(NOT(E481="Unknown"),ISBLANK(J481)),AND(NOT(O481="Unknown"),ISBLANK(R481))),"Missing Information", INDEX(Table15[Entire Service Line Classification], MATCH(SUMIFS(Table15[Unique ID],Table15[System-Owned Portion],E481,Table15[If Material Anything Other than "Lead" in Column E,Was Material Ever Previously Lead?],G481,Table15[Customer-Owned Portion],O481),Table15[Unique ID],0),0)))</f>
        <v>Non-lead</v>
      </c>
    </row>
    <row r="482" spans="1:23" ht="30" x14ac:dyDescent="0.25">
      <c r="A482" s="2"/>
      <c r="B482" s="67" t="s">
        <v>1026</v>
      </c>
      <c r="C482" s="16" t="s">
        <v>1027</v>
      </c>
      <c r="D482" s="16"/>
      <c r="E482" s="26" t="s">
        <v>27</v>
      </c>
      <c r="F482" s="116" t="s">
        <v>18</v>
      </c>
      <c r="G482" s="116" t="s">
        <v>18</v>
      </c>
      <c r="H482" s="89"/>
      <c r="I482" s="112">
        <v>0.75</v>
      </c>
      <c r="J482" s="28" t="s">
        <v>82</v>
      </c>
      <c r="K482" s="16" t="s">
        <v>20</v>
      </c>
      <c r="L482" s="16" t="s">
        <v>76</v>
      </c>
      <c r="M482" s="89">
        <v>45946</v>
      </c>
      <c r="N482" s="69"/>
      <c r="O482" s="26" t="s">
        <v>19</v>
      </c>
      <c r="P482" s="91"/>
      <c r="Q482" s="112">
        <v>0.75</v>
      </c>
      <c r="R482" s="28" t="s">
        <v>82</v>
      </c>
      <c r="S482" s="16" t="s">
        <v>20</v>
      </c>
      <c r="T482" s="16" t="s">
        <v>76</v>
      </c>
      <c r="U482" s="89">
        <v>45946</v>
      </c>
      <c r="V482" s="71"/>
      <c r="W482" s="62" t="str" cm="1">
        <f t="array" ref="W482">IF(SUM(LEN(B482:V482))=0,"",IF(OR(OR(ISBLANK(F482),SUM(LEN(C482),LEN(D482))=0),AND(NOT(E482="Unknown"),ISBLANK(J482)),AND(NOT(O482="Unknown"),ISBLANK(R482))),"Missing Information", INDEX(Table15[Entire Service Line Classification], MATCH(SUMIFS(Table15[Unique ID],Table15[System-Owned Portion],E482,Table15[If Material Anything Other than "Lead" in Column E,Was Material Ever Previously Lead?],G482,Table15[Customer-Owned Portion],O482),Table15[Unique ID],0),0)))</f>
        <v>Non-lead</v>
      </c>
    </row>
    <row r="483" spans="1:23" ht="30" x14ac:dyDescent="0.25">
      <c r="A483" s="2"/>
      <c r="B483" s="67" t="s">
        <v>1028</v>
      </c>
      <c r="C483" s="16" t="s">
        <v>1029</v>
      </c>
      <c r="D483" s="16"/>
      <c r="E483" s="26" t="s">
        <v>27</v>
      </c>
      <c r="F483" s="116" t="s">
        <v>18</v>
      </c>
      <c r="G483" s="117" t="s">
        <v>18</v>
      </c>
      <c r="H483" s="89"/>
      <c r="I483" s="112">
        <v>0.75</v>
      </c>
      <c r="J483" s="28" t="s">
        <v>82</v>
      </c>
      <c r="K483" s="16" t="s">
        <v>20</v>
      </c>
      <c r="L483" s="16" t="s">
        <v>76</v>
      </c>
      <c r="M483" s="89">
        <v>45947</v>
      </c>
      <c r="N483" s="69"/>
      <c r="O483" s="26" t="s">
        <v>26</v>
      </c>
      <c r="P483" s="91"/>
      <c r="Q483" s="112">
        <v>0.75</v>
      </c>
      <c r="R483" s="28" t="s">
        <v>82</v>
      </c>
      <c r="S483" s="16" t="s">
        <v>20</v>
      </c>
      <c r="T483" s="16" t="s">
        <v>76</v>
      </c>
      <c r="U483" s="89">
        <v>45947</v>
      </c>
      <c r="V483" s="71"/>
      <c r="W483" s="62" t="str" cm="1">
        <f t="array" ref="W483">IF(SUM(LEN(B483:V483))=0,"",IF(OR(OR(ISBLANK(F483),SUM(LEN(C483),LEN(D483))=0),AND(NOT(E483="Unknown"),ISBLANK(J483)),AND(NOT(O483="Unknown"),ISBLANK(R483))),"Missing Information", INDEX(Table15[Entire Service Line Classification], MATCH(SUMIFS(Table15[Unique ID],Table15[System-Owned Portion],E483,Table15[If Material Anything Other than "Lead" in Column E,Was Material Ever Previously Lead?],G483,Table15[Customer-Owned Portion],O483),Table15[Unique ID],0),0)))</f>
        <v>Non-lead</v>
      </c>
    </row>
    <row r="484" spans="1:23" ht="30" x14ac:dyDescent="0.25">
      <c r="A484" s="2"/>
      <c r="B484" s="67" t="s">
        <v>1030</v>
      </c>
      <c r="C484" s="16" t="s">
        <v>1031</v>
      </c>
      <c r="D484" s="16"/>
      <c r="E484" s="26" t="s">
        <v>36</v>
      </c>
      <c r="F484" s="116" t="s">
        <v>18</v>
      </c>
      <c r="G484" s="28" t="s">
        <v>18</v>
      </c>
      <c r="H484" s="89">
        <v>31778</v>
      </c>
      <c r="I484" s="112">
        <v>0.75</v>
      </c>
      <c r="J484" s="28" t="s">
        <v>87</v>
      </c>
      <c r="K484" s="16" t="s">
        <v>18</v>
      </c>
      <c r="L484" s="16"/>
      <c r="M484" s="89"/>
      <c r="N484" s="69"/>
      <c r="O484" s="26" t="s">
        <v>36</v>
      </c>
      <c r="P484" s="91">
        <v>31778</v>
      </c>
      <c r="Q484" s="112">
        <v>0.75</v>
      </c>
      <c r="R484" s="28" t="s">
        <v>87</v>
      </c>
      <c r="S484" s="16" t="s">
        <v>18</v>
      </c>
      <c r="T484" s="16"/>
      <c r="U484" s="89"/>
      <c r="V484" s="71"/>
      <c r="W484" s="62" t="str" cm="1">
        <f t="array" ref="W484">IF(SUM(LEN(B484:V484))=0,"",IF(OR(OR(ISBLANK(F484),SUM(LEN(C484),LEN(D484))=0),AND(NOT(E484="Unknown"),ISBLANK(J484)),AND(NOT(O484="Unknown"),ISBLANK(R484))),"Missing Information", INDEX(Table15[Entire Service Line Classification], MATCH(SUMIFS(Table15[Unique ID],Table15[System-Owned Portion],E484,Table15[If Material Anything Other than "Lead" in Column E,Was Material Ever Previously Lead?],G484,Table15[Customer-Owned Portion],O484),Table15[Unique ID],0),0)))</f>
        <v>Non-lead</v>
      </c>
    </row>
    <row r="485" spans="1:23" ht="30" x14ac:dyDescent="0.25">
      <c r="A485" s="2"/>
      <c r="B485" s="67" t="s">
        <v>1032</v>
      </c>
      <c r="C485" s="16" t="s">
        <v>1033</v>
      </c>
      <c r="D485" s="16"/>
      <c r="E485" s="26" t="s">
        <v>27</v>
      </c>
      <c r="F485" s="116" t="s">
        <v>18</v>
      </c>
      <c r="G485" s="117" t="s">
        <v>18</v>
      </c>
      <c r="H485" s="89"/>
      <c r="I485" s="112">
        <v>1</v>
      </c>
      <c r="J485" s="28" t="s">
        <v>82</v>
      </c>
      <c r="K485" s="16" t="s">
        <v>20</v>
      </c>
      <c r="L485" s="16" t="s">
        <v>76</v>
      </c>
      <c r="M485" s="89">
        <v>45874</v>
      </c>
      <c r="N485" s="69"/>
      <c r="O485" s="26" t="s">
        <v>19</v>
      </c>
      <c r="P485" s="91"/>
      <c r="Q485" s="112">
        <v>1</v>
      </c>
      <c r="R485" s="28" t="s">
        <v>82</v>
      </c>
      <c r="S485" s="16" t="s">
        <v>20</v>
      </c>
      <c r="T485" s="16" t="s">
        <v>76</v>
      </c>
      <c r="U485" s="89">
        <v>45874</v>
      </c>
      <c r="V485" s="71"/>
      <c r="W485" s="62" t="str" cm="1">
        <f t="array" ref="W485">IF(SUM(LEN(B485:V485))=0,"",IF(OR(OR(ISBLANK(F485),SUM(LEN(C485),LEN(D485))=0),AND(NOT(E485="Unknown"),ISBLANK(J485)),AND(NOT(O485="Unknown"),ISBLANK(R485))),"Missing Information", INDEX(Table15[Entire Service Line Classification], MATCH(SUMIFS(Table15[Unique ID],Table15[System-Owned Portion],E485,Table15[If Material Anything Other than "Lead" in Column E,Was Material Ever Previously Lead?],G485,Table15[Customer-Owned Portion],O485),Table15[Unique ID],0),0)))</f>
        <v>Non-lead</v>
      </c>
    </row>
    <row r="486" spans="1:23" ht="30" x14ac:dyDescent="0.25">
      <c r="A486" s="2"/>
      <c r="B486" s="67" t="s">
        <v>1034</v>
      </c>
      <c r="C486" s="16" t="s">
        <v>1035</v>
      </c>
      <c r="D486" s="16"/>
      <c r="E486" s="26" t="s">
        <v>27</v>
      </c>
      <c r="F486" s="116" t="s">
        <v>18</v>
      </c>
      <c r="G486" s="117" t="s">
        <v>18</v>
      </c>
      <c r="H486" s="89"/>
      <c r="I486" s="112">
        <v>0.75</v>
      </c>
      <c r="J486" s="28" t="s">
        <v>82</v>
      </c>
      <c r="K486" s="16" t="s">
        <v>20</v>
      </c>
      <c r="L486" s="16" t="s">
        <v>76</v>
      </c>
      <c r="M486" s="89">
        <v>45874</v>
      </c>
      <c r="N486" s="69"/>
      <c r="O486" s="26" t="s">
        <v>27</v>
      </c>
      <c r="P486" s="91"/>
      <c r="Q486" s="112">
        <v>0.75</v>
      </c>
      <c r="R486" s="28" t="s">
        <v>82</v>
      </c>
      <c r="S486" s="16" t="s">
        <v>20</v>
      </c>
      <c r="T486" s="16" t="s">
        <v>76</v>
      </c>
      <c r="U486" s="89">
        <v>45874</v>
      </c>
      <c r="V486" s="71"/>
      <c r="W486" s="62" t="str" cm="1">
        <f t="array" ref="W486">IF(SUM(LEN(B486:V486))=0,"",IF(OR(OR(ISBLANK(F486),SUM(LEN(C486),LEN(D486))=0),AND(NOT(E486="Unknown"),ISBLANK(J486)),AND(NOT(O486="Unknown"),ISBLANK(R486))),"Missing Information", INDEX(Table15[Entire Service Line Classification], MATCH(SUMIFS(Table15[Unique ID],Table15[System-Owned Portion],E486,Table15[If Material Anything Other than "Lead" in Column E,Was Material Ever Previously Lead?],G486,Table15[Customer-Owned Portion],O486),Table15[Unique ID],0),0)))</f>
        <v>Non-lead</v>
      </c>
    </row>
    <row r="487" spans="1:23" ht="30" x14ac:dyDescent="0.25">
      <c r="A487" s="2"/>
      <c r="B487" s="67" t="s">
        <v>1036</v>
      </c>
      <c r="C487" s="16" t="s">
        <v>1037</v>
      </c>
      <c r="D487" s="16"/>
      <c r="E487" s="26" t="s">
        <v>27</v>
      </c>
      <c r="F487" s="116" t="s">
        <v>18</v>
      </c>
      <c r="G487" s="117" t="s">
        <v>18</v>
      </c>
      <c r="H487" s="89"/>
      <c r="I487" s="112">
        <v>1</v>
      </c>
      <c r="J487" s="28" t="s">
        <v>82</v>
      </c>
      <c r="K487" s="16" t="s">
        <v>20</v>
      </c>
      <c r="L487" s="16" t="s">
        <v>76</v>
      </c>
      <c r="M487" s="89">
        <v>45918</v>
      </c>
      <c r="N487" s="69"/>
      <c r="O487" s="26" t="s">
        <v>27</v>
      </c>
      <c r="P487" s="91"/>
      <c r="Q487" s="112">
        <v>1</v>
      </c>
      <c r="R487" s="28" t="s">
        <v>82</v>
      </c>
      <c r="S487" s="16" t="s">
        <v>20</v>
      </c>
      <c r="T487" s="16" t="s">
        <v>76</v>
      </c>
      <c r="U487" s="89">
        <v>45918</v>
      </c>
      <c r="V487" s="71"/>
      <c r="W487" s="62" t="str" cm="1">
        <f t="array" ref="W487">IF(SUM(LEN(B487:V487))=0,"",IF(OR(OR(ISBLANK(F487),SUM(LEN(C487),LEN(D487))=0),AND(NOT(E487="Unknown"),ISBLANK(J487)),AND(NOT(O487="Unknown"),ISBLANK(R487))),"Missing Information", INDEX(Table15[Entire Service Line Classification], MATCH(SUMIFS(Table15[Unique ID],Table15[System-Owned Portion],E487,Table15[If Material Anything Other than "Lead" in Column E,Was Material Ever Previously Lead?],G487,Table15[Customer-Owned Portion],O487),Table15[Unique ID],0),0)))</f>
        <v>Non-lead</v>
      </c>
    </row>
    <row r="488" spans="1:23" ht="30" x14ac:dyDescent="0.25">
      <c r="A488" s="2"/>
      <c r="B488" s="67" t="s">
        <v>1038</v>
      </c>
      <c r="C488" s="16" t="s">
        <v>1039</v>
      </c>
      <c r="D488" s="16"/>
      <c r="E488" s="26" t="s">
        <v>19</v>
      </c>
      <c r="F488" s="116" t="s">
        <v>18</v>
      </c>
      <c r="G488" s="117" t="s">
        <v>18</v>
      </c>
      <c r="H488" s="89"/>
      <c r="I488" s="112">
        <v>2</v>
      </c>
      <c r="J488" s="28" t="s">
        <v>82</v>
      </c>
      <c r="K488" s="16" t="s">
        <v>20</v>
      </c>
      <c r="L488" s="16" t="s">
        <v>76</v>
      </c>
      <c r="M488" s="89">
        <v>45498</v>
      </c>
      <c r="N488" s="69"/>
      <c r="O488" s="26" t="s">
        <v>19</v>
      </c>
      <c r="P488" s="91"/>
      <c r="Q488" s="112">
        <v>2</v>
      </c>
      <c r="R488" s="28" t="s">
        <v>82</v>
      </c>
      <c r="S488" s="16" t="s">
        <v>20</v>
      </c>
      <c r="T488" s="16" t="s">
        <v>76</v>
      </c>
      <c r="U488" s="89">
        <v>45863</v>
      </c>
      <c r="V488" s="71"/>
      <c r="W488" s="62" t="str" cm="1">
        <f t="array" ref="W488">IF(SUM(LEN(B488:V488))=0,"",IF(OR(OR(ISBLANK(F488),SUM(LEN(C488),LEN(D488))=0),AND(NOT(E488="Unknown"),ISBLANK(J488)),AND(NOT(O488="Unknown"),ISBLANK(R488))),"Missing Information", INDEX(Table15[Entire Service Line Classification], MATCH(SUMIFS(Table15[Unique ID],Table15[System-Owned Portion],E488,Table15[If Material Anything Other than "Lead" in Column E,Was Material Ever Previously Lead?],G488,Table15[Customer-Owned Portion],O488),Table15[Unique ID],0),0)))</f>
        <v>Non-lead</v>
      </c>
    </row>
    <row r="489" spans="1:23" ht="30" x14ac:dyDescent="0.25">
      <c r="A489" s="2"/>
      <c r="B489" s="67" t="s">
        <v>1042</v>
      </c>
      <c r="C489" s="16" t="s">
        <v>1043</v>
      </c>
      <c r="D489" s="16"/>
      <c r="E489" s="26" t="s">
        <v>27</v>
      </c>
      <c r="F489" s="116" t="s">
        <v>18</v>
      </c>
      <c r="G489" s="116" t="s">
        <v>18</v>
      </c>
      <c r="H489" s="89"/>
      <c r="I489" s="112">
        <v>0.75</v>
      </c>
      <c r="J489" s="28" t="s">
        <v>29</v>
      </c>
      <c r="K489" s="16" t="s">
        <v>18</v>
      </c>
      <c r="L489" s="16" t="s">
        <v>75</v>
      </c>
      <c r="M489" s="89">
        <v>45863</v>
      </c>
      <c r="N489" s="69"/>
      <c r="O489" s="26" t="s">
        <v>19</v>
      </c>
      <c r="P489" s="91"/>
      <c r="Q489" s="112">
        <v>0.75</v>
      </c>
      <c r="R489" s="28" t="s">
        <v>29</v>
      </c>
      <c r="S489" s="16" t="s">
        <v>18</v>
      </c>
      <c r="T489" s="16" t="s">
        <v>74</v>
      </c>
      <c r="U489" s="89">
        <v>45863</v>
      </c>
      <c r="V489" s="71"/>
      <c r="W489" s="62" t="str" cm="1">
        <f t="array" ref="W489">IF(SUM(LEN(B489:V489))=0,"",IF(OR(OR(ISBLANK(F489),SUM(LEN(C489),LEN(D489))=0),AND(NOT(E489="Unknown"),ISBLANK(J489)),AND(NOT(O489="Unknown"),ISBLANK(R489))),"Missing Information", INDEX(Table15[Entire Service Line Classification], MATCH(SUMIFS(Table15[Unique ID],Table15[System-Owned Portion],E489,Table15[If Material Anything Other than "Lead" in Column E,Was Material Ever Previously Lead?],G489,Table15[Customer-Owned Portion],O489),Table15[Unique ID],0),0)))</f>
        <v>Non-lead</v>
      </c>
    </row>
    <row r="490" spans="1:23" ht="30" x14ac:dyDescent="0.25">
      <c r="A490" s="2"/>
      <c r="B490" s="67" t="s">
        <v>1040</v>
      </c>
      <c r="C490" s="16" t="s">
        <v>1041</v>
      </c>
      <c r="D490" s="16"/>
      <c r="E490" s="26" t="s">
        <v>36</v>
      </c>
      <c r="F490" s="116" t="s">
        <v>18</v>
      </c>
      <c r="G490" s="123" t="s">
        <v>18</v>
      </c>
      <c r="H490" s="89">
        <v>31778</v>
      </c>
      <c r="I490" s="112">
        <v>1</v>
      </c>
      <c r="J490" s="28" t="s">
        <v>87</v>
      </c>
      <c r="K490" s="16" t="s">
        <v>18</v>
      </c>
      <c r="L490" s="16"/>
      <c r="M490" s="89"/>
      <c r="N490" s="69"/>
      <c r="O490" s="26" t="s">
        <v>36</v>
      </c>
      <c r="P490" s="91">
        <v>31778</v>
      </c>
      <c r="Q490" s="112">
        <v>1</v>
      </c>
      <c r="R490" s="28" t="s">
        <v>87</v>
      </c>
      <c r="S490" s="16" t="s">
        <v>18</v>
      </c>
      <c r="T490" s="16"/>
      <c r="U490" s="89"/>
      <c r="V490" s="71"/>
      <c r="W490" s="62" t="str" cm="1">
        <f t="array" ref="W490">IF(SUM(LEN(B490:V490))=0,"",IF(OR(OR(ISBLANK(F490),SUM(LEN(C490),LEN(D490))=0),AND(NOT(E490="Unknown"),ISBLANK(J490)),AND(NOT(O490="Unknown"),ISBLANK(R490))),"Missing Information", INDEX(Table15[Entire Service Line Classification], MATCH(SUMIFS(Table15[Unique ID],Table15[System-Owned Portion],E490,Table15[If Material Anything Other than "Lead" in Column E,Was Material Ever Previously Lead?],G490,Table15[Customer-Owned Portion],O490),Table15[Unique ID],0),0)))</f>
        <v>Non-lead</v>
      </c>
    </row>
    <row r="491" spans="1:23" ht="30" x14ac:dyDescent="0.25">
      <c r="A491" s="2"/>
      <c r="B491" s="67" t="s">
        <v>1046</v>
      </c>
      <c r="C491" s="16" t="s">
        <v>1047</v>
      </c>
      <c r="D491" s="16"/>
      <c r="E491" s="26" t="s">
        <v>27</v>
      </c>
      <c r="F491" s="116" t="s">
        <v>18</v>
      </c>
      <c r="G491" s="28" t="s">
        <v>18</v>
      </c>
      <c r="H491" s="89">
        <v>36697</v>
      </c>
      <c r="I491" s="112">
        <v>0.75</v>
      </c>
      <c r="J491" s="117" t="s">
        <v>87</v>
      </c>
      <c r="K491" s="16" t="s">
        <v>18</v>
      </c>
      <c r="L491" s="16"/>
      <c r="M491" s="89"/>
      <c r="N491" s="69"/>
      <c r="O491" s="26" t="s">
        <v>36</v>
      </c>
      <c r="P491" s="91">
        <v>36697</v>
      </c>
      <c r="Q491" s="112">
        <v>1</v>
      </c>
      <c r="R491" s="28" t="s">
        <v>87</v>
      </c>
      <c r="S491" s="16" t="s">
        <v>18</v>
      </c>
      <c r="T491" s="16"/>
      <c r="U491" s="89"/>
      <c r="V491" s="71"/>
      <c r="W491" s="62" t="str" cm="1">
        <f t="array" ref="W491">IF(SUM(LEN(B491:V491))=0,"",IF(OR(OR(ISBLANK(F491),SUM(LEN(C491),LEN(D491))=0),AND(NOT(E491="Unknown"),ISBLANK(J491)),AND(NOT(O491="Unknown"),ISBLANK(R491))),"Missing Information", INDEX(Table15[Entire Service Line Classification], MATCH(SUMIFS(Table15[Unique ID],Table15[System-Owned Portion],E491,Table15[If Material Anything Other than "Lead" in Column E,Was Material Ever Previously Lead?],G491,Table15[Customer-Owned Portion],O491),Table15[Unique ID],0),0)))</f>
        <v>Non-lead</v>
      </c>
    </row>
    <row r="492" spans="1:23" ht="30" x14ac:dyDescent="0.25">
      <c r="A492" s="2"/>
      <c r="B492" s="67" t="s">
        <v>1044</v>
      </c>
      <c r="C492" s="16" t="s">
        <v>1045</v>
      </c>
      <c r="D492" s="16"/>
      <c r="E492" s="26" t="s">
        <v>27</v>
      </c>
      <c r="F492" s="116" t="s">
        <v>18</v>
      </c>
      <c r="G492" s="28" t="s">
        <v>18</v>
      </c>
      <c r="H492" s="89">
        <v>36697</v>
      </c>
      <c r="I492" s="112">
        <v>2</v>
      </c>
      <c r="J492" s="28" t="s">
        <v>87</v>
      </c>
      <c r="K492" s="16" t="s">
        <v>18</v>
      </c>
      <c r="L492" s="16"/>
      <c r="M492" s="89"/>
      <c r="N492" s="69"/>
      <c r="O492" s="26" t="s">
        <v>36</v>
      </c>
      <c r="P492" s="91">
        <v>36697</v>
      </c>
      <c r="Q492" s="112">
        <v>1</v>
      </c>
      <c r="R492" s="28" t="s">
        <v>87</v>
      </c>
      <c r="S492" s="16" t="s">
        <v>18</v>
      </c>
      <c r="T492" s="16"/>
      <c r="U492" s="89"/>
      <c r="V492" s="71"/>
      <c r="W492" s="62" t="str" cm="1">
        <f t="array" ref="W492">IF(SUM(LEN(B492:V492))=0,"",IF(OR(OR(ISBLANK(F492),SUM(LEN(C492),LEN(D492))=0),AND(NOT(E492="Unknown"),ISBLANK(J492)),AND(NOT(O492="Unknown"),ISBLANK(R492))),"Missing Information", INDEX(Table15[Entire Service Line Classification], MATCH(SUMIFS(Table15[Unique ID],Table15[System-Owned Portion],E492,Table15[If Material Anything Other than "Lead" in Column E,Was Material Ever Previously Lead?],G492,Table15[Customer-Owned Portion],O492),Table15[Unique ID],0),0)))</f>
        <v>Non-lead</v>
      </c>
    </row>
    <row r="493" spans="1:23" ht="30" x14ac:dyDescent="0.25">
      <c r="A493" s="2"/>
      <c r="B493" s="67" t="s">
        <v>1048</v>
      </c>
      <c r="C493" s="16" t="s">
        <v>1049</v>
      </c>
      <c r="D493" s="16"/>
      <c r="E493" s="26" t="s">
        <v>27</v>
      </c>
      <c r="F493" s="25" t="s">
        <v>770</v>
      </c>
      <c r="G493" s="28" t="s">
        <v>173</v>
      </c>
      <c r="H493" s="89"/>
      <c r="I493" s="112">
        <v>0.75</v>
      </c>
      <c r="J493" s="28" t="s">
        <v>29</v>
      </c>
      <c r="K493" s="16" t="s">
        <v>18</v>
      </c>
      <c r="L493" s="16"/>
      <c r="M493" s="89">
        <v>41645</v>
      </c>
      <c r="N493" s="69"/>
      <c r="O493" s="26" t="s">
        <v>19</v>
      </c>
      <c r="P493" s="91"/>
      <c r="Q493" s="112">
        <v>0.75</v>
      </c>
      <c r="R493" s="28" t="s">
        <v>82</v>
      </c>
      <c r="S493" s="16" t="s">
        <v>20</v>
      </c>
      <c r="T493" s="16" t="s">
        <v>76</v>
      </c>
      <c r="U493" s="89">
        <v>45763</v>
      </c>
      <c r="V493" s="71"/>
      <c r="W493" s="62" t="str" cm="1">
        <f t="array" ref="W493">IF(SUM(LEN(B493:V493))=0,"",IF(OR(OR(ISBLANK(F493),SUM(LEN(C493),LEN(D493))=0),AND(NOT(E493="Unknown"),ISBLANK(J493)),AND(NOT(O493="Unknown"),ISBLANK(R493))),"Missing Information", INDEX(Table15[Entire Service Line Classification], MATCH(SUMIFS(Table15[Unique ID],Table15[System-Owned Portion],E493,Table15[If Material Anything Other than "Lead" in Column E,Was Material Ever Previously Lead?],G493,Table15[Customer-Owned Portion],O493),Table15[Unique ID],0),0)))</f>
        <v>Non-lead</v>
      </c>
    </row>
    <row r="494" spans="1:23" ht="30" x14ac:dyDescent="0.25">
      <c r="A494" s="2"/>
      <c r="B494" s="67" t="s">
        <v>1050</v>
      </c>
      <c r="C494" s="16" t="s">
        <v>1051</v>
      </c>
      <c r="D494" s="16"/>
      <c r="E494" s="26" t="s">
        <v>27</v>
      </c>
      <c r="F494" s="116" t="s">
        <v>18</v>
      </c>
      <c r="G494" s="117" t="s">
        <v>18</v>
      </c>
      <c r="H494" s="89"/>
      <c r="I494" s="112">
        <v>1</v>
      </c>
      <c r="J494" s="28" t="s">
        <v>82</v>
      </c>
      <c r="K494" s="16" t="s">
        <v>20</v>
      </c>
      <c r="L494" s="16" t="s">
        <v>76</v>
      </c>
      <c r="M494" s="89">
        <v>45918</v>
      </c>
      <c r="N494" s="69"/>
      <c r="O494" s="26" t="s">
        <v>19</v>
      </c>
      <c r="P494" s="91"/>
      <c r="Q494" s="112">
        <v>1</v>
      </c>
      <c r="R494" s="28" t="s">
        <v>82</v>
      </c>
      <c r="S494" s="16" t="s">
        <v>20</v>
      </c>
      <c r="T494" s="16" t="s">
        <v>76</v>
      </c>
      <c r="U494" s="89">
        <v>45918</v>
      </c>
      <c r="V494" s="71"/>
      <c r="W494" s="62" t="str" cm="1">
        <f t="array" ref="W494">IF(SUM(LEN(B494:V494))=0,"",IF(OR(OR(ISBLANK(F494),SUM(LEN(C494),LEN(D494))=0),AND(NOT(E494="Unknown"),ISBLANK(J494)),AND(NOT(O494="Unknown"),ISBLANK(R494))),"Missing Information", INDEX(Table15[Entire Service Line Classification], MATCH(SUMIFS(Table15[Unique ID],Table15[System-Owned Portion],E494,Table15[If Material Anything Other than "Lead" in Column E,Was Material Ever Previously Lead?],G494,Table15[Customer-Owned Portion],O494),Table15[Unique ID],0),0)))</f>
        <v>Non-lead</v>
      </c>
    </row>
    <row r="495" spans="1:23" ht="30" x14ac:dyDescent="0.25">
      <c r="A495" s="2"/>
      <c r="B495" s="67" t="s">
        <v>1052</v>
      </c>
      <c r="C495" s="16" t="s">
        <v>1053</v>
      </c>
      <c r="D495" s="16"/>
      <c r="E495" s="26" t="s">
        <v>27</v>
      </c>
      <c r="F495" s="116" t="s">
        <v>18</v>
      </c>
      <c r="G495" s="116" t="s">
        <v>18</v>
      </c>
      <c r="H495" s="89"/>
      <c r="I495" s="112">
        <v>0.75</v>
      </c>
      <c r="J495" s="28" t="s">
        <v>82</v>
      </c>
      <c r="K495" s="16" t="s">
        <v>20</v>
      </c>
      <c r="L495" s="16" t="s">
        <v>76</v>
      </c>
      <c r="M495" s="89">
        <v>45896</v>
      </c>
      <c r="N495" s="69"/>
      <c r="O495" s="26" t="s">
        <v>19</v>
      </c>
      <c r="P495" s="91"/>
      <c r="Q495" s="112">
        <v>0.75</v>
      </c>
      <c r="R495" s="28" t="s">
        <v>82</v>
      </c>
      <c r="S495" s="16" t="s">
        <v>20</v>
      </c>
      <c r="T495" s="16" t="s">
        <v>76</v>
      </c>
      <c r="U495" s="89">
        <v>45896</v>
      </c>
      <c r="V495" s="71"/>
      <c r="W495" s="62" t="str" cm="1">
        <f t="array" ref="W495">IF(SUM(LEN(B495:V495))=0,"",IF(OR(OR(ISBLANK(F495),SUM(LEN(C495),LEN(D495))=0),AND(NOT(E495="Unknown"),ISBLANK(J495)),AND(NOT(O495="Unknown"),ISBLANK(R495))),"Missing Information", INDEX(Table15[Entire Service Line Classification], MATCH(SUMIFS(Table15[Unique ID],Table15[System-Owned Portion],E495,Table15[If Material Anything Other than "Lead" in Column E,Was Material Ever Previously Lead?],G495,Table15[Customer-Owned Portion],O495),Table15[Unique ID],0),0)))</f>
        <v>Non-lead</v>
      </c>
    </row>
    <row r="496" spans="1:23" ht="30" x14ac:dyDescent="0.25">
      <c r="A496" s="2"/>
      <c r="B496" s="67" t="s">
        <v>1054</v>
      </c>
      <c r="C496" s="16" t="s">
        <v>1055</v>
      </c>
      <c r="D496" s="16"/>
      <c r="E496" s="26" t="s">
        <v>27</v>
      </c>
      <c r="F496" s="116" t="s">
        <v>18</v>
      </c>
      <c r="G496" s="116" t="s">
        <v>18</v>
      </c>
      <c r="H496" s="89"/>
      <c r="I496" s="112">
        <v>0.75</v>
      </c>
      <c r="J496" s="28" t="s">
        <v>82</v>
      </c>
      <c r="K496" s="16" t="s">
        <v>20</v>
      </c>
      <c r="L496" s="16" t="s">
        <v>76</v>
      </c>
      <c r="M496" s="89">
        <v>45896</v>
      </c>
      <c r="N496" s="69"/>
      <c r="O496" s="26" t="s">
        <v>26</v>
      </c>
      <c r="P496" s="91"/>
      <c r="Q496" s="112">
        <v>0.75</v>
      </c>
      <c r="R496" s="28" t="s">
        <v>82</v>
      </c>
      <c r="S496" s="16" t="s">
        <v>20</v>
      </c>
      <c r="T496" s="16" t="s">
        <v>76</v>
      </c>
      <c r="U496" s="89">
        <v>45896</v>
      </c>
      <c r="V496" s="71"/>
      <c r="W496" s="62" t="str" cm="1">
        <f t="array" ref="W496">IF(SUM(LEN(B496:V496))=0,"",IF(OR(OR(ISBLANK(F496),SUM(LEN(C496),LEN(D496))=0),AND(NOT(E496="Unknown"),ISBLANK(J496)),AND(NOT(O496="Unknown"),ISBLANK(R496))),"Missing Information", INDEX(Table15[Entire Service Line Classification], MATCH(SUMIFS(Table15[Unique ID],Table15[System-Owned Portion],E496,Table15[If Material Anything Other than "Lead" in Column E,Was Material Ever Previously Lead?],G496,Table15[Customer-Owned Portion],O496),Table15[Unique ID],0),0)))</f>
        <v>Non-lead</v>
      </c>
    </row>
    <row r="497" spans="1:23" ht="30" x14ac:dyDescent="0.25">
      <c r="A497" s="2"/>
      <c r="B497" s="67" t="s">
        <v>1056</v>
      </c>
      <c r="C497" s="16" t="s">
        <v>1057</v>
      </c>
      <c r="D497" s="16"/>
      <c r="E497" s="26" t="s">
        <v>19</v>
      </c>
      <c r="F497" s="116" t="s">
        <v>18</v>
      </c>
      <c r="G497" s="28" t="s">
        <v>18</v>
      </c>
      <c r="H497" s="89">
        <v>42995</v>
      </c>
      <c r="I497" s="112">
        <v>2</v>
      </c>
      <c r="J497" s="28" t="s">
        <v>87</v>
      </c>
      <c r="K497" s="16" t="s">
        <v>18</v>
      </c>
      <c r="L497" s="16"/>
      <c r="M497" s="89"/>
      <c r="N497" s="69"/>
      <c r="O497" s="119" t="s">
        <v>36</v>
      </c>
      <c r="P497" s="91">
        <v>29647</v>
      </c>
      <c r="Q497" s="112">
        <v>1</v>
      </c>
      <c r="R497" s="28" t="s">
        <v>87</v>
      </c>
      <c r="S497" s="16" t="s">
        <v>18</v>
      </c>
      <c r="T497" s="16"/>
      <c r="U497" s="89"/>
      <c r="V497" s="71"/>
      <c r="W497" s="62" t="str" cm="1">
        <f t="array" ref="W497">IF(SUM(LEN(B497:V497))=0,"",IF(OR(OR(ISBLANK(F497),SUM(LEN(C497),LEN(D497))=0),AND(NOT(E497="Unknown"),ISBLANK(J497)),AND(NOT(O497="Unknown"),ISBLANK(R497))),"Missing Information", INDEX(Table15[Entire Service Line Classification], MATCH(SUMIFS(Table15[Unique ID],Table15[System-Owned Portion],E497,Table15[If Material Anything Other than "Lead" in Column E,Was Material Ever Previously Lead?],G497,Table15[Customer-Owned Portion],O497),Table15[Unique ID],0),0)))</f>
        <v>Non-lead</v>
      </c>
    </row>
    <row r="498" spans="1:23" ht="30" x14ac:dyDescent="0.25">
      <c r="A498" s="2"/>
      <c r="B498" s="67" t="s">
        <v>2748</v>
      </c>
      <c r="C498" s="16" t="s">
        <v>2749</v>
      </c>
      <c r="D498" s="16"/>
      <c r="E498" s="26" t="s">
        <v>27</v>
      </c>
      <c r="F498" s="25" t="s">
        <v>770</v>
      </c>
      <c r="G498" s="28" t="s">
        <v>173</v>
      </c>
      <c r="H498" s="89">
        <v>43818</v>
      </c>
      <c r="I498" s="112">
        <v>2</v>
      </c>
      <c r="J498" s="28" t="s">
        <v>87</v>
      </c>
      <c r="K498" s="16" t="s">
        <v>18</v>
      </c>
      <c r="L498" s="16"/>
      <c r="M498" s="89"/>
      <c r="N498" s="69" t="s">
        <v>1058</v>
      </c>
      <c r="O498" s="119" t="s">
        <v>36</v>
      </c>
      <c r="P498" s="120">
        <v>43818</v>
      </c>
      <c r="Q498" s="112">
        <v>2</v>
      </c>
      <c r="R498" s="28" t="s">
        <v>87</v>
      </c>
      <c r="S498" s="16" t="s">
        <v>18</v>
      </c>
      <c r="T498" s="16"/>
      <c r="U498" s="89"/>
      <c r="V498" s="71"/>
      <c r="W498" s="62" t="str" cm="1">
        <f t="array" ref="W498">IF(SUM(LEN(B498:V498))=0,"",IF(OR(OR(ISBLANK(F498),SUM(LEN(C498),LEN(D498))=0),AND(NOT(E498="Unknown"),ISBLANK(J498)),AND(NOT(O498="Unknown"),ISBLANK(R498))),"Missing Information", INDEX(Table15[Entire Service Line Classification], MATCH(SUMIFS(Table15[Unique ID],Table15[System-Owned Portion],E498,Table15[If Material Anything Other than "Lead" in Column E,Was Material Ever Previously Lead?],G498,Table15[Customer-Owned Portion],O498),Table15[Unique ID],0),0)))</f>
        <v>Non-lead</v>
      </c>
    </row>
    <row r="499" spans="1:23" ht="30" x14ac:dyDescent="0.25">
      <c r="A499" s="2"/>
      <c r="B499" s="67" t="s">
        <v>1059</v>
      </c>
      <c r="C499" s="16" t="s">
        <v>1060</v>
      </c>
      <c r="D499" s="16"/>
      <c r="E499" s="26" t="s">
        <v>19</v>
      </c>
      <c r="F499" s="25" t="s">
        <v>173</v>
      </c>
      <c r="G499" s="28" t="s">
        <v>173</v>
      </c>
      <c r="H499" s="89">
        <v>38153</v>
      </c>
      <c r="I499" s="112">
        <v>1</v>
      </c>
      <c r="J499" s="28" t="s">
        <v>87</v>
      </c>
      <c r="K499" s="16" t="s">
        <v>18</v>
      </c>
      <c r="L499" s="16"/>
      <c r="M499" s="89"/>
      <c r="N499" s="69"/>
      <c r="O499" s="26" t="s">
        <v>36</v>
      </c>
      <c r="P499" s="91">
        <v>38153</v>
      </c>
      <c r="Q499" s="112">
        <v>1</v>
      </c>
      <c r="R499" s="28" t="s">
        <v>87</v>
      </c>
      <c r="S499" s="16" t="s">
        <v>18</v>
      </c>
      <c r="T499" s="16"/>
      <c r="U499" s="89"/>
      <c r="V499" s="71"/>
      <c r="W499" s="62" t="str" cm="1">
        <f t="array" ref="W499">IF(SUM(LEN(B499:V499))=0,"",IF(OR(OR(ISBLANK(F499),SUM(LEN(C499),LEN(D499))=0),AND(NOT(E499="Unknown"),ISBLANK(J499)),AND(NOT(O499="Unknown"),ISBLANK(R499))),"Missing Information", INDEX(Table15[Entire Service Line Classification], MATCH(SUMIFS(Table15[Unique ID],Table15[System-Owned Portion],E499,Table15[If Material Anything Other than "Lead" in Column E,Was Material Ever Previously Lead?],G499,Table15[Customer-Owned Portion],O499),Table15[Unique ID],0),0)))</f>
        <v>Non-lead</v>
      </c>
    </row>
    <row r="500" spans="1:23" ht="30" x14ac:dyDescent="0.25">
      <c r="A500" s="2"/>
      <c r="B500" s="67" t="s">
        <v>2774</v>
      </c>
      <c r="C500" s="16" t="s">
        <v>2775</v>
      </c>
      <c r="D500" s="16"/>
      <c r="E500" s="26" t="s">
        <v>19</v>
      </c>
      <c r="F500" s="116" t="s">
        <v>18</v>
      </c>
      <c r="G500" s="117" t="s">
        <v>18</v>
      </c>
      <c r="H500" s="89"/>
      <c r="I500" s="112">
        <v>1</v>
      </c>
      <c r="J500" s="28" t="s">
        <v>82</v>
      </c>
      <c r="K500" s="16" t="s">
        <v>20</v>
      </c>
      <c r="L500" s="16" t="s">
        <v>76</v>
      </c>
      <c r="M500" s="89">
        <v>45735</v>
      </c>
      <c r="N500" s="69"/>
      <c r="O500" s="26" t="s">
        <v>19</v>
      </c>
      <c r="P500" s="91"/>
      <c r="Q500" s="112">
        <v>1</v>
      </c>
      <c r="R500" s="28" t="s">
        <v>82</v>
      </c>
      <c r="S500" s="16" t="s">
        <v>20</v>
      </c>
      <c r="T500" s="16" t="s">
        <v>76</v>
      </c>
      <c r="U500" s="89">
        <v>45735</v>
      </c>
      <c r="V500" s="71"/>
      <c r="W500" s="62" t="str" cm="1">
        <f t="array" ref="W500">IF(SUM(LEN(B500:V500))=0,"",IF(OR(OR(ISBLANK(F500),SUM(LEN(C500),LEN(D500))=0),AND(NOT(E500="Unknown"),ISBLANK(J500)),AND(NOT(O500="Unknown"),ISBLANK(R500))),"Missing Information", INDEX(Table15[Entire Service Line Classification], MATCH(SUMIFS(Table15[Unique ID],Table15[System-Owned Portion],E500,Table15[If Material Anything Other than "Lead" in Column E,Was Material Ever Previously Lead?],G500,Table15[Customer-Owned Portion],O500),Table15[Unique ID],0),0)))</f>
        <v>Non-lead</v>
      </c>
    </row>
    <row r="501" spans="1:23" ht="30" x14ac:dyDescent="0.25">
      <c r="A501" s="2"/>
      <c r="B501" s="67" t="s">
        <v>1061</v>
      </c>
      <c r="C501" s="16" t="s">
        <v>1062</v>
      </c>
      <c r="D501" s="16"/>
      <c r="E501" s="26" t="s">
        <v>27</v>
      </c>
      <c r="F501" s="116" t="s">
        <v>18</v>
      </c>
      <c r="G501" s="116" t="s">
        <v>18</v>
      </c>
      <c r="H501" s="89"/>
      <c r="I501" s="112">
        <v>1</v>
      </c>
      <c r="J501" s="28" t="s">
        <v>82</v>
      </c>
      <c r="K501" s="16" t="s">
        <v>20</v>
      </c>
      <c r="L501" s="16" t="s">
        <v>76</v>
      </c>
      <c r="M501" s="89">
        <v>45896</v>
      </c>
      <c r="N501" s="69"/>
      <c r="O501" s="26" t="s">
        <v>19</v>
      </c>
      <c r="P501" s="91"/>
      <c r="Q501" s="112">
        <v>1</v>
      </c>
      <c r="R501" s="28" t="s">
        <v>82</v>
      </c>
      <c r="S501" s="16" t="s">
        <v>20</v>
      </c>
      <c r="T501" s="16" t="s">
        <v>76</v>
      </c>
      <c r="U501" s="89">
        <v>45896</v>
      </c>
      <c r="V501" s="71"/>
      <c r="W501" s="62" t="str" cm="1">
        <f t="array" ref="W501">IF(SUM(LEN(B501:V501))=0,"",IF(OR(OR(ISBLANK(F501),SUM(LEN(C501),LEN(D501))=0),AND(NOT(E501="Unknown"),ISBLANK(J501)),AND(NOT(O501="Unknown"),ISBLANK(R501))),"Missing Information", INDEX(Table15[Entire Service Line Classification], MATCH(SUMIFS(Table15[Unique ID],Table15[System-Owned Portion],E501,Table15[If Material Anything Other than "Lead" in Column E,Was Material Ever Previously Lead?],G501,Table15[Customer-Owned Portion],O501),Table15[Unique ID],0),0)))</f>
        <v>Non-lead</v>
      </c>
    </row>
    <row r="502" spans="1:23" ht="30" x14ac:dyDescent="0.25">
      <c r="A502" s="2"/>
      <c r="B502" s="67" t="s">
        <v>1063</v>
      </c>
      <c r="C502" s="16" t="s">
        <v>1064</v>
      </c>
      <c r="D502" s="16"/>
      <c r="E502" s="26" t="s">
        <v>27</v>
      </c>
      <c r="F502" s="116" t="s">
        <v>18</v>
      </c>
      <c r="G502" s="117" t="s">
        <v>18</v>
      </c>
      <c r="H502" s="89"/>
      <c r="I502" s="112">
        <v>1</v>
      </c>
      <c r="J502" s="28" t="s">
        <v>82</v>
      </c>
      <c r="K502" s="16" t="s">
        <v>20</v>
      </c>
      <c r="L502" s="16" t="s">
        <v>76</v>
      </c>
      <c r="M502" s="89">
        <v>45967</v>
      </c>
      <c r="N502" s="69"/>
      <c r="O502" s="26" t="s">
        <v>19</v>
      </c>
      <c r="P502" s="91"/>
      <c r="Q502" s="112">
        <v>1</v>
      </c>
      <c r="R502" s="28" t="s">
        <v>82</v>
      </c>
      <c r="S502" s="16" t="s">
        <v>20</v>
      </c>
      <c r="T502" s="16" t="s">
        <v>76</v>
      </c>
      <c r="U502" s="89">
        <v>45967</v>
      </c>
      <c r="V502" s="71"/>
      <c r="W502" s="62" t="str" cm="1">
        <f t="array" ref="W502">IF(SUM(LEN(B502:V502))=0,"",IF(OR(OR(ISBLANK(F502),SUM(LEN(C502),LEN(D502))=0),AND(NOT(E502="Unknown"),ISBLANK(J502)),AND(NOT(O502="Unknown"),ISBLANK(R502))),"Missing Information", INDEX(Table15[Entire Service Line Classification], MATCH(SUMIFS(Table15[Unique ID],Table15[System-Owned Portion],E502,Table15[If Material Anything Other than "Lead" in Column E,Was Material Ever Previously Lead?],G502,Table15[Customer-Owned Portion],O502),Table15[Unique ID],0),0)))</f>
        <v>Non-lead</v>
      </c>
    </row>
    <row r="503" spans="1:23" ht="30" x14ac:dyDescent="0.25">
      <c r="A503" s="2"/>
      <c r="B503" s="67" t="s">
        <v>1065</v>
      </c>
      <c r="C503" s="16" t="s">
        <v>1066</v>
      </c>
      <c r="D503" s="16"/>
      <c r="E503" s="26" t="s">
        <v>19</v>
      </c>
      <c r="F503" s="116" t="s">
        <v>18</v>
      </c>
      <c r="G503" s="28" t="s">
        <v>18</v>
      </c>
      <c r="H503" s="89">
        <v>29647</v>
      </c>
      <c r="I503" s="112">
        <v>2</v>
      </c>
      <c r="J503" s="28" t="s">
        <v>89</v>
      </c>
      <c r="K503" s="16" t="s">
        <v>18</v>
      </c>
      <c r="L503" s="16" t="s">
        <v>76</v>
      </c>
      <c r="M503" s="89">
        <v>45973</v>
      </c>
      <c r="N503" s="69"/>
      <c r="O503" s="26" t="s">
        <v>27</v>
      </c>
      <c r="P503" s="91"/>
      <c r="Q503" s="112">
        <v>2</v>
      </c>
      <c r="R503" s="28" t="s">
        <v>82</v>
      </c>
      <c r="S503" s="16" t="s">
        <v>20</v>
      </c>
      <c r="T503" s="16" t="s">
        <v>76</v>
      </c>
      <c r="U503" s="89">
        <v>45973</v>
      </c>
      <c r="V503" s="71"/>
      <c r="W503" s="62" t="str" cm="1">
        <f t="array" ref="W503">IF(SUM(LEN(B503:V503))=0,"",IF(OR(OR(ISBLANK(F503),SUM(LEN(C503),LEN(D503))=0),AND(NOT(E503="Unknown"),ISBLANK(J503)),AND(NOT(O503="Unknown"),ISBLANK(R503))),"Missing Information", INDEX(Table15[Entire Service Line Classification], MATCH(SUMIFS(Table15[Unique ID],Table15[System-Owned Portion],E503,Table15[If Material Anything Other than "Lead" in Column E,Was Material Ever Previously Lead?],G503,Table15[Customer-Owned Portion],O503),Table15[Unique ID],0),0)))</f>
        <v>Non-lead</v>
      </c>
    </row>
    <row r="504" spans="1:23" ht="30" x14ac:dyDescent="0.25">
      <c r="A504" s="2"/>
      <c r="B504" s="67" t="s">
        <v>1067</v>
      </c>
      <c r="C504" s="16" t="s">
        <v>1068</v>
      </c>
      <c r="D504" s="16" t="s">
        <v>1069</v>
      </c>
      <c r="E504" s="26" t="s">
        <v>19</v>
      </c>
      <c r="F504" s="116" t="s">
        <v>18</v>
      </c>
      <c r="G504" s="117" t="s">
        <v>18</v>
      </c>
      <c r="H504" s="89"/>
      <c r="I504" s="112">
        <v>1.5</v>
      </c>
      <c r="J504" s="28" t="s">
        <v>82</v>
      </c>
      <c r="K504" s="16" t="s">
        <v>20</v>
      </c>
      <c r="L504" s="16" t="s">
        <v>76</v>
      </c>
      <c r="M504" s="89">
        <v>45616</v>
      </c>
      <c r="N504" s="69"/>
      <c r="O504" s="26" t="s">
        <v>27</v>
      </c>
      <c r="P504" s="91"/>
      <c r="Q504" s="112">
        <v>1.5</v>
      </c>
      <c r="R504" s="28" t="s">
        <v>82</v>
      </c>
      <c r="S504" s="16" t="s">
        <v>20</v>
      </c>
      <c r="T504" s="16" t="s">
        <v>76</v>
      </c>
      <c r="U504" s="89">
        <v>45616</v>
      </c>
      <c r="V504" s="71"/>
      <c r="W504" s="62" t="str" cm="1">
        <f t="array" ref="W504">IF(SUM(LEN(B504:V504))=0,"",IF(OR(OR(ISBLANK(F504),SUM(LEN(C504),LEN(D504))=0),AND(NOT(E504="Unknown"),ISBLANK(J504)),AND(NOT(O504="Unknown"),ISBLANK(R504))),"Missing Information", INDEX(Table15[Entire Service Line Classification], MATCH(SUMIFS(Table15[Unique ID],Table15[System-Owned Portion],E504,Table15[If Material Anything Other than "Lead" in Column E,Was Material Ever Previously Lead?],G504,Table15[Customer-Owned Portion],O504),Table15[Unique ID],0),0)))</f>
        <v>Non-lead</v>
      </c>
    </row>
    <row r="505" spans="1:23" ht="30" x14ac:dyDescent="0.25">
      <c r="A505" s="2"/>
      <c r="B505" s="67" t="s">
        <v>1067</v>
      </c>
      <c r="C505" s="16" t="s">
        <v>1068</v>
      </c>
      <c r="D505" s="16"/>
      <c r="E505" s="26" t="s">
        <v>19</v>
      </c>
      <c r="F505" s="116" t="s">
        <v>18</v>
      </c>
      <c r="G505" s="117" t="s">
        <v>18</v>
      </c>
      <c r="H505" s="89"/>
      <c r="I505" s="112">
        <v>1.5</v>
      </c>
      <c r="J505" s="28" t="s">
        <v>82</v>
      </c>
      <c r="K505" s="16" t="s">
        <v>20</v>
      </c>
      <c r="L505" s="16" t="s">
        <v>76</v>
      </c>
      <c r="M505" s="89">
        <v>45616</v>
      </c>
      <c r="N505" s="69"/>
      <c r="O505" s="26" t="s">
        <v>27</v>
      </c>
      <c r="P505" s="91"/>
      <c r="Q505" s="112">
        <v>1.5</v>
      </c>
      <c r="R505" s="28" t="s">
        <v>82</v>
      </c>
      <c r="S505" s="16" t="s">
        <v>20</v>
      </c>
      <c r="T505" s="16" t="s">
        <v>76</v>
      </c>
      <c r="U505" s="89">
        <v>45616</v>
      </c>
      <c r="V505" s="71"/>
      <c r="W505" s="62" t="str" cm="1">
        <f t="array" ref="W505">IF(SUM(LEN(B505:V505))=0,"",IF(OR(OR(ISBLANK(F505),SUM(LEN(C505),LEN(D505))=0),AND(NOT(E505="Unknown"),ISBLANK(J505)),AND(NOT(O505="Unknown"),ISBLANK(R505))),"Missing Information", INDEX(Table15[Entire Service Line Classification], MATCH(SUMIFS(Table15[Unique ID],Table15[System-Owned Portion],E505,Table15[If Material Anything Other than "Lead" in Column E,Was Material Ever Previously Lead?],G505,Table15[Customer-Owned Portion],O505),Table15[Unique ID],0),0)))</f>
        <v>Non-lead</v>
      </c>
    </row>
    <row r="506" spans="1:23" ht="30" x14ac:dyDescent="0.25">
      <c r="A506" s="2"/>
      <c r="B506" s="67" t="s">
        <v>1070</v>
      </c>
      <c r="C506" s="16" t="s">
        <v>1071</v>
      </c>
      <c r="D506" s="16"/>
      <c r="E506" s="26" t="s">
        <v>27</v>
      </c>
      <c r="F506" s="116" t="s">
        <v>18</v>
      </c>
      <c r="G506" s="116" t="s">
        <v>18</v>
      </c>
      <c r="H506" s="89"/>
      <c r="I506" s="112">
        <v>0.75</v>
      </c>
      <c r="J506" s="28" t="s">
        <v>82</v>
      </c>
      <c r="K506" s="16" t="s">
        <v>20</v>
      </c>
      <c r="L506" s="16" t="s">
        <v>76</v>
      </c>
      <c r="M506" s="89">
        <v>45967</v>
      </c>
      <c r="N506" s="69"/>
      <c r="O506" s="26" t="s">
        <v>26</v>
      </c>
      <c r="P506" s="91"/>
      <c r="Q506" s="112">
        <v>0.75</v>
      </c>
      <c r="R506" s="28" t="s">
        <v>82</v>
      </c>
      <c r="S506" s="16" t="s">
        <v>20</v>
      </c>
      <c r="T506" s="16" t="s">
        <v>76</v>
      </c>
      <c r="U506" s="89">
        <v>45967</v>
      </c>
      <c r="V506" s="71"/>
      <c r="W506" s="62" t="str" cm="1">
        <f t="array" ref="W506">IF(SUM(LEN(B506:V506))=0,"",IF(OR(OR(ISBLANK(F506),SUM(LEN(C506),LEN(D506))=0),AND(NOT(E506="Unknown"),ISBLANK(J506)),AND(NOT(O506="Unknown"),ISBLANK(R506))),"Missing Information", INDEX(Table15[Entire Service Line Classification], MATCH(SUMIFS(Table15[Unique ID],Table15[System-Owned Portion],E506,Table15[If Material Anything Other than "Lead" in Column E,Was Material Ever Previously Lead?],G506,Table15[Customer-Owned Portion],O506),Table15[Unique ID],0),0)))</f>
        <v>Non-lead</v>
      </c>
    </row>
    <row r="507" spans="1:23" ht="30" x14ac:dyDescent="0.25">
      <c r="A507" s="2"/>
      <c r="B507" s="67" t="s">
        <v>1072</v>
      </c>
      <c r="C507" s="16" t="s">
        <v>1073</v>
      </c>
      <c r="D507" s="16"/>
      <c r="E507" s="26" t="s">
        <v>27</v>
      </c>
      <c r="F507" s="116" t="s">
        <v>18</v>
      </c>
      <c r="G507" s="117" t="s">
        <v>18</v>
      </c>
      <c r="H507" s="89"/>
      <c r="I507" s="112">
        <v>0.75</v>
      </c>
      <c r="J507" s="28" t="s">
        <v>82</v>
      </c>
      <c r="K507" s="16" t="s">
        <v>20</v>
      </c>
      <c r="L507" s="16" t="s">
        <v>76</v>
      </c>
      <c r="M507" s="89">
        <v>45967</v>
      </c>
      <c r="N507" s="69"/>
      <c r="O507" s="26" t="s">
        <v>19</v>
      </c>
      <c r="P507" s="91"/>
      <c r="Q507" s="112">
        <v>0.75</v>
      </c>
      <c r="R507" s="28" t="s">
        <v>82</v>
      </c>
      <c r="S507" s="16" t="s">
        <v>20</v>
      </c>
      <c r="T507" s="16" t="s">
        <v>76</v>
      </c>
      <c r="U507" s="89">
        <v>45967</v>
      </c>
      <c r="V507" s="71"/>
      <c r="W507" s="62" t="str" cm="1">
        <f t="array" ref="W507">IF(SUM(LEN(B507:V507))=0,"",IF(OR(OR(ISBLANK(F507),SUM(LEN(C507),LEN(D507))=0),AND(NOT(E507="Unknown"),ISBLANK(J507)),AND(NOT(O507="Unknown"),ISBLANK(R507))),"Missing Information", INDEX(Table15[Entire Service Line Classification], MATCH(SUMIFS(Table15[Unique ID],Table15[System-Owned Portion],E507,Table15[If Material Anything Other than "Lead" in Column E,Was Material Ever Previously Lead?],G507,Table15[Customer-Owned Portion],O507),Table15[Unique ID],0),0)))</f>
        <v>Non-lead</v>
      </c>
    </row>
    <row r="508" spans="1:23" ht="30" x14ac:dyDescent="0.25">
      <c r="A508" s="2"/>
      <c r="B508" s="67" t="s">
        <v>1074</v>
      </c>
      <c r="C508" s="16" t="s">
        <v>1075</v>
      </c>
      <c r="D508" s="16"/>
      <c r="E508" s="26" t="s">
        <v>27</v>
      </c>
      <c r="F508" s="25" t="s">
        <v>770</v>
      </c>
      <c r="G508" s="28" t="s">
        <v>173</v>
      </c>
      <c r="H508" s="89"/>
      <c r="I508" s="112">
        <v>0.75</v>
      </c>
      <c r="J508" s="28" t="s">
        <v>29</v>
      </c>
      <c r="K508" s="16" t="s">
        <v>18</v>
      </c>
      <c r="L508" s="16"/>
      <c r="M508" s="89">
        <v>44777</v>
      </c>
      <c r="N508" s="69"/>
      <c r="O508" s="26" t="s">
        <v>19</v>
      </c>
      <c r="P508" s="91"/>
      <c r="Q508" s="112">
        <v>0.75</v>
      </c>
      <c r="R508" s="28" t="s">
        <v>82</v>
      </c>
      <c r="S508" s="16" t="s">
        <v>20</v>
      </c>
      <c r="T508" s="16" t="s">
        <v>76</v>
      </c>
      <c r="U508" s="89">
        <v>45771</v>
      </c>
      <c r="V508" s="71"/>
      <c r="W508" s="62" t="str" cm="1">
        <f t="array" ref="W508">IF(SUM(LEN(B508:V508))=0,"",IF(OR(OR(ISBLANK(F508),SUM(LEN(C508),LEN(D508))=0),AND(NOT(E508="Unknown"),ISBLANK(J508)),AND(NOT(O508="Unknown"),ISBLANK(R508))),"Missing Information", INDEX(Table15[Entire Service Line Classification], MATCH(SUMIFS(Table15[Unique ID],Table15[System-Owned Portion],E508,Table15[If Material Anything Other than "Lead" in Column E,Was Material Ever Previously Lead?],G508,Table15[Customer-Owned Portion],O508),Table15[Unique ID],0),0)))</f>
        <v>Non-lead</v>
      </c>
    </row>
    <row r="509" spans="1:23" ht="30" x14ac:dyDescent="0.25">
      <c r="A509" s="2"/>
      <c r="B509" s="67" t="s">
        <v>1076</v>
      </c>
      <c r="C509" s="16" t="s">
        <v>1077</v>
      </c>
      <c r="D509" s="16"/>
      <c r="E509" s="26" t="s">
        <v>27</v>
      </c>
      <c r="F509" s="25" t="s">
        <v>173</v>
      </c>
      <c r="G509" s="28" t="s">
        <v>173</v>
      </c>
      <c r="H509" s="89">
        <v>39576</v>
      </c>
      <c r="I509" s="112">
        <v>1</v>
      </c>
      <c r="J509" s="28" t="s">
        <v>87</v>
      </c>
      <c r="K509" s="16" t="s">
        <v>18</v>
      </c>
      <c r="L509" s="16"/>
      <c r="M509" s="89">
        <v>39576</v>
      </c>
      <c r="N509" s="69"/>
      <c r="O509" s="26" t="s">
        <v>36</v>
      </c>
      <c r="P509" s="91">
        <v>39576</v>
      </c>
      <c r="Q509" s="112">
        <v>1</v>
      </c>
      <c r="R509" s="28" t="s">
        <v>87</v>
      </c>
      <c r="S509" s="16" t="s">
        <v>18</v>
      </c>
      <c r="T509" s="16"/>
      <c r="U509" s="89"/>
      <c r="V509" s="71"/>
      <c r="W509" s="62" t="str" cm="1">
        <f t="array" ref="W509">IF(SUM(LEN(B509:V509))=0,"",IF(OR(OR(ISBLANK(F509),SUM(LEN(C509),LEN(D509))=0),AND(NOT(E509="Unknown"),ISBLANK(J509)),AND(NOT(O509="Unknown"),ISBLANK(R509))),"Missing Information", INDEX(Table15[Entire Service Line Classification], MATCH(SUMIFS(Table15[Unique ID],Table15[System-Owned Portion],E509,Table15[If Material Anything Other than "Lead" in Column E,Was Material Ever Previously Lead?],G509,Table15[Customer-Owned Portion],O509),Table15[Unique ID],0),0)))</f>
        <v>Non-lead</v>
      </c>
    </row>
    <row r="510" spans="1:23" ht="30" x14ac:dyDescent="0.25">
      <c r="A510" s="2"/>
      <c r="B510" s="67" t="s">
        <v>1078</v>
      </c>
      <c r="C510" s="16" t="s">
        <v>1079</v>
      </c>
      <c r="D510" s="16"/>
      <c r="E510" s="26" t="s">
        <v>27</v>
      </c>
      <c r="F510" s="116" t="s">
        <v>18</v>
      </c>
      <c r="G510" s="28" t="s">
        <v>18</v>
      </c>
      <c r="H510" s="89">
        <v>44971</v>
      </c>
      <c r="I510" s="112">
        <v>1</v>
      </c>
      <c r="J510" s="28" t="s">
        <v>87</v>
      </c>
      <c r="K510" s="16" t="s">
        <v>18</v>
      </c>
      <c r="L510" s="16"/>
      <c r="M510" s="89"/>
      <c r="N510" s="69"/>
      <c r="O510" s="26" t="s">
        <v>36</v>
      </c>
      <c r="P510" s="91">
        <v>44971</v>
      </c>
      <c r="Q510" s="112">
        <v>1</v>
      </c>
      <c r="R510" s="28" t="s">
        <v>87</v>
      </c>
      <c r="S510" s="16" t="s">
        <v>18</v>
      </c>
      <c r="T510" s="16"/>
      <c r="U510" s="89"/>
      <c r="V510" s="71"/>
      <c r="W510" s="62" t="str" cm="1">
        <f t="array" ref="W510">IF(SUM(LEN(B510:V510))=0,"",IF(OR(OR(ISBLANK(F510),SUM(LEN(C510),LEN(D510))=0),AND(NOT(E510="Unknown"),ISBLANK(J510)),AND(NOT(O510="Unknown"),ISBLANK(R510))),"Missing Information", INDEX(Table15[Entire Service Line Classification], MATCH(SUMIFS(Table15[Unique ID],Table15[System-Owned Portion],E510,Table15[If Material Anything Other than "Lead" in Column E,Was Material Ever Previously Lead?],G510,Table15[Customer-Owned Portion],O510),Table15[Unique ID],0),0)))</f>
        <v>Non-lead</v>
      </c>
    </row>
    <row r="511" spans="1:23" ht="30" x14ac:dyDescent="0.25">
      <c r="A511" s="2"/>
      <c r="B511" s="67" t="s">
        <v>1080</v>
      </c>
      <c r="C511" s="16" t="s">
        <v>1081</v>
      </c>
      <c r="D511" s="16"/>
      <c r="E511" s="26" t="s">
        <v>27</v>
      </c>
      <c r="F511" s="116" t="s">
        <v>18</v>
      </c>
      <c r="G511" s="28" t="s">
        <v>18</v>
      </c>
      <c r="H511" s="89">
        <v>44971</v>
      </c>
      <c r="I511" s="112">
        <v>1</v>
      </c>
      <c r="J511" s="28" t="s">
        <v>87</v>
      </c>
      <c r="K511" s="16" t="s">
        <v>18</v>
      </c>
      <c r="L511" s="16"/>
      <c r="M511" s="89"/>
      <c r="N511" s="69"/>
      <c r="O511" s="26" t="s">
        <v>36</v>
      </c>
      <c r="P511" s="91">
        <v>44971</v>
      </c>
      <c r="Q511" s="112">
        <v>1</v>
      </c>
      <c r="R511" s="28" t="s">
        <v>87</v>
      </c>
      <c r="S511" s="16" t="s">
        <v>18</v>
      </c>
      <c r="T511" s="16"/>
      <c r="U511" s="89"/>
      <c r="V511" s="71"/>
      <c r="W511" s="62" t="str" cm="1">
        <f t="array" ref="W511">IF(SUM(LEN(B511:V511))=0,"",IF(OR(OR(ISBLANK(F511),SUM(LEN(C511),LEN(D511))=0),AND(NOT(E511="Unknown"),ISBLANK(J511)),AND(NOT(O511="Unknown"),ISBLANK(R511))),"Missing Information", INDEX(Table15[Entire Service Line Classification], MATCH(SUMIFS(Table15[Unique ID],Table15[System-Owned Portion],E511,Table15[If Material Anything Other than "Lead" in Column E,Was Material Ever Previously Lead?],G511,Table15[Customer-Owned Portion],O511),Table15[Unique ID],0),0)))</f>
        <v>Non-lead</v>
      </c>
    </row>
    <row r="512" spans="1:23" ht="30" x14ac:dyDescent="0.25">
      <c r="A512" s="2"/>
      <c r="B512" s="67" t="s">
        <v>1082</v>
      </c>
      <c r="C512" s="16" t="s">
        <v>1083</v>
      </c>
      <c r="D512" s="16"/>
      <c r="E512" s="26" t="s">
        <v>27</v>
      </c>
      <c r="F512" s="116" t="s">
        <v>18</v>
      </c>
      <c r="G512" s="116" t="s">
        <v>18</v>
      </c>
      <c r="H512" s="89"/>
      <c r="I512" s="112">
        <v>0.75</v>
      </c>
      <c r="J512" s="28" t="s">
        <v>82</v>
      </c>
      <c r="K512" s="16" t="s">
        <v>20</v>
      </c>
      <c r="L512" s="16" t="s">
        <v>76</v>
      </c>
      <c r="M512" s="89">
        <v>45967</v>
      </c>
      <c r="N512" s="69"/>
      <c r="O512" s="26" t="s">
        <v>19</v>
      </c>
      <c r="P512" s="91"/>
      <c r="Q512" s="112">
        <v>0.75</v>
      </c>
      <c r="R512" s="28" t="s">
        <v>82</v>
      </c>
      <c r="S512" s="16" t="s">
        <v>20</v>
      </c>
      <c r="T512" s="16" t="s">
        <v>76</v>
      </c>
      <c r="U512" s="89">
        <v>45967</v>
      </c>
      <c r="V512" s="71"/>
      <c r="W512" s="62" t="str" cm="1">
        <f t="array" ref="W512">IF(SUM(LEN(B512:V512))=0,"",IF(OR(OR(ISBLANK(F512),SUM(LEN(C512),LEN(D512))=0),AND(NOT(E512="Unknown"),ISBLANK(J512)),AND(NOT(O512="Unknown"),ISBLANK(R512))),"Missing Information", INDEX(Table15[Entire Service Line Classification], MATCH(SUMIFS(Table15[Unique ID],Table15[System-Owned Portion],E512,Table15[If Material Anything Other than "Lead" in Column E,Was Material Ever Previously Lead?],G512,Table15[Customer-Owned Portion],O512),Table15[Unique ID],0),0)))</f>
        <v>Non-lead</v>
      </c>
    </row>
    <row r="513" spans="1:23" ht="30" x14ac:dyDescent="0.25">
      <c r="A513" s="2"/>
      <c r="B513" s="67" t="s">
        <v>1084</v>
      </c>
      <c r="C513" s="16" t="s">
        <v>1085</v>
      </c>
      <c r="D513" s="16"/>
      <c r="E513" s="26" t="s">
        <v>27</v>
      </c>
      <c r="F513" s="25" t="s">
        <v>770</v>
      </c>
      <c r="G513" s="123" t="s">
        <v>173</v>
      </c>
      <c r="H513" s="89"/>
      <c r="I513" s="112">
        <v>1</v>
      </c>
      <c r="J513" s="28" t="s">
        <v>29</v>
      </c>
      <c r="K513" s="16" t="s">
        <v>18</v>
      </c>
      <c r="L513" s="16"/>
      <c r="M513" s="89">
        <v>44804</v>
      </c>
      <c r="N513" s="69"/>
      <c r="O513" s="26" t="s">
        <v>19</v>
      </c>
      <c r="P513" s="91"/>
      <c r="Q513" s="112">
        <v>1</v>
      </c>
      <c r="R513" s="28" t="s">
        <v>82</v>
      </c>
      <c r="S513" s="16" t="s">
        <v>20</v>
      </c>
      <c r="T513" s="16" t="s">
        <v>76</v>
      </c>
      <c r="U513" s="89">
        <v>45771</v>
      </c>
      <c r="V513" s="71"/>
      <c r="W513" s="62" t="str" cm="1">
        <f t="array" ref="W513">IF(SUM(LEN(B513:V513))=0,"",IF(OR(OR(ISBLANK(F513),SUM(LEN(C513),LEN(D513))=0),AND(NOT(E513="Unknown"),ISBLANK(J513)),AND(NOT(O513="Unknown"),ISBLANK(R513))),"Missing Information", INDEX(Table15[Entire Service Line Classification], MATCH(SUMIFS(Table15[Unique ID],Table15[System-Owned Portion],E513,Table15[If Material Anything Other than "Lead" in Column E,Was Material Ever Previously Lead?],G513,Table15[Customer-Owned Portion],O513),Table15[Unique ID],0),0)))</f>
        <v>Non-lead</v>
      </c>
    </row>
    <row r="514" spans="1:23" ht="30" x14ac:dyDescent="0.25">
      <c r="A514" s="2"/>
      <c r="B514" s="67" t="s">
        <v>1086</v>
      </c>
      <c r="C514" s="16" t="s">
        <v>1087</v>
      </c>
      <c r="D514" s="16"/>
      <c r="E514" s="26" t="s">
        <v>19</v>
      </c>
      <c r="F514" s="116" t="s">
        <v>18</v>
      </c>
      <c r="G514" s="123" t="s">
        <v>18</v>
      </c>
      <c r="H514" s="89">
        <v>35065</v>
      </c>
      <c r="I514" s="112">
        <v>2</v>
      </c>
      <c r="J514" s="28" t="s">
        <v>87</v>
      </c>
      <c r="K514" s="16" t="s">
        <v>18</v>
      </c>
      <c r="L514" s="16"/>
      <c r="M514" s="89"/>
      <c r="N514" s="69"/>
      <c r="O514" s="26" t="s">
        <v>36</v>
      </c>
      <c r="P514" s="91">
        <v>35065</v>
      </c>
      <c r="Q514" s="112">
        <v>2</v>
      </c>
      <c r="R514" s="28" t="s">
        <v>87</v>
      </c>
      <c r="S514" s="16" t="s">
        <v>18</v>
      </c>
      <c r="T514" s="16"/>
      <c r="U514" s="89"/>
      <c r="V514" s="71"/>
      <c r="W514" s="62" t="str" cm="1">
        <f t="array" ref="W514">IF(SUM(LEN(B514:V514))=0,"",IF(OR(OR(ISBLANK(F514),SUM(LEN(C514),LEN(D514))=0),AND(NOT(E514="Unknown"),ISBLANK(J514)),AND(NOT(O514="Unknown"),ISBLANK(R514))),"Missing Information", INDEX(Table15[Entire Service Line Classification], MATCH(SUMIFS(Table15[Unique ID],Table15[System-Owned Portion],E514,Table15[If Material Anything Other than "Lead" in Column E,Was Material Ever Previously Lead?],G514,Table15[Customer-Owned Portion],O514),Table15[Unique ID],0),0)))</f>
        <v>Non-lead</v>
      </c>
    </row>
    <row r="515" spans="1:23" ht="30" x14ac:dyDescent="0.25">
      <c r="A515" s="2"/>
      <c r="B515" s="67" t="s">
        <v>1088</v>
      </c>
      <c r="C515" s="16" t="s">
        <v>1089</v>
      </c>
      <c r="D515" s="16"/>
      <c r="E515" s="26" t="s">
        <v>27</v>
      </c>
      <c r="F515" s="116" t="s">
        <v>18</v>
      </c>
      <c r="G515" s="123" t="s">
        <v>18</v>
      </c>
      <c r="H515" s="89">
        <v>44971</v>
      </c>
      <c r="I515" s="112">
        <v>1</v>
      </c>
      <c r="J515" s="28" t="s">
        <v>87</v>
      </c>
      <c r="K515" s="16" t="s">
        <v>18</v>
      </c>
      <c r="L515" s="16"/>
      <c r="M515" s="89"/>
      <c r="N515" s="69"/>
      <c r="O515" s="26" t="s">
        <v>36</v>
      </c>
      <c r="P515" s="91">
        <v>44971</v>
      </c>
      <c r="Q515" s="112">
        <v>1</v>
      </c>
      <c r="R515" s="28" t="s">
        <v>87</v>
      </c>
      <c r="S515" s="16" t="s">
        <v>18</v>
      </c>
      <c r="T515" s="16"/>
      <c r="U515" s="89"/>
      <c r="V515" s="71"/>
      <c r="W515" s="62" t="str" cm="1">
        <f t="array" ref="W515">IF(SUM(LEN(B515:V515))=0,"",IF(OR(OR(ISBLANK(F515),SUM(LEN(C515),LEN(D515))=0),AND(NOT(E515="Unknown"),ISBLANK(J515)),AND(NOT(O515="Unknown"),ISBLANK(R515))),"Missing Information", INDEX(Table15[Entire Service Line Classification], MATCH(SUMIFS(Table15[Unique ID],Table15[System-Owned Portion],E515,Table15[If Material Anything Other than "Lead" in Column E,Was Material Ever Previously Lead?],G515,Table15[Customer-Owned Portion],O515),Table15[Unique ID],0),0)))</f>
        <v>Non-lead</v>
      </c>
    </row>
    <row r="516" spans="1:23" ht="30" x14ac:dyDescent="0.25">
      <c r="A516" s="2"/>
      <c r="B516" s="67" t="s">
        <v>1092</v>
      </c>
      <c r="C516" s="16" t="s">
        <v>1093</v>
      </c>
      <c r="D516" s="16"/>
      <c r="E516" s="26" t="s">
        <v>27</v>
      </c>
      <c r="F516" s="25" t="s">
        <v>770</v>
      </c>
      <c r="G516" s="28" t="s">
        <v>173</v>
      </c>
      <c r="H516" s="89"/>
      <c r="I516" s="112">
        <v>0.75</v>
      </c>
      <c r="J516" s="28" t="s">
        <v>29</v>
      </c>
      <c r="K516" s="16" t="s">
        <v>18</v>
      </c>
      <c r="L516" s="16"/>
      <c r="M516" s="89">
        <v>40340</v>
      </c>
      <c r="N516" s="69"/>
      <c r="O516" s="26" t="s">
        <v>19</v>
      </c>
      <c r="P516" s="91"/>
      <c r="Q516" s="112">
        <v>0.75</v>
      </c>
      <c r="R516" s="28" t="s">
        <v>82</v>
      </c>
      <c r="S516" s="16" t="s">
        <v>20</v>
      </c>
      <c r="T516" s="16" t="s">
        <v>76</v>
      </c>
      <c r="U516" s="89">
        <v>45771</v>
      </c>
      <c r="V516" s="71"/>
      <c r="W516" s="62" t="str" cm="1">
        <f t="array" ref="W516">IF(SUM(LEN(B516:V516))=0,"",IF(OR(OR(ISBLANK(F516),SUM(LEN(C516),LEN(D516))=0),AND(NOT(E516="Unknown"),ISBLANK(J516)),AND(NOT(O516="Unknown"),ISBLANK(R516))),"Missing Information", INDEX(Table15[Entire Service Line Classification], MATCH(SUMIFS(Table15[Unique ID],Table15[System-Owned Portion],E516,Table15[If Material Anything Other than "Lead" in Column E,Was Material Ever Previously Lead?],G516,Table15[Customer-Owned Portion],O516),Table15[Unique ID],0),0)))</f>
        <v>Non-lead</v>
      </c>
    </row>
    <row r="517" spans="1:23" ht="30" x14ac:dyDescent="0.25">
      <c r="A517" s="2"/>
      <c r="B517" s="67" t="s">
        <v>1090</v>
      </c>
      <c r="C517" s="16" t="s">
        <v>1091</v>
      </c>
      <c r="D517" s="16"/>
      <c r="E517" s="26" t="s">
        <v>27</v>
      </c>
      <c r="F517" s="25" t="s">
        <v>770</v>
      </c>
      <c r="G517" s="28" t="s">
        <v>173</v>
      </c>
      <c r="H517" s="89"/>
      <c r="I517" s="112">
        <v>0.75</v>
      </c>
      <c r="J517" s="28" t="s">
        <v>29</v>
      </c>
      <c r="K517" s="16" t="s">
        <v>18</v>
      </c>
      <c r="L517" s="16"/>
      <c r="M517" s="89">
        <v>39590</v>
      </c>
      <c r="N517" s="69"/>
      <c r="O517" s="26" t="s">
        <v>19</v>
      </c>
      <c r="P517" s="91"/>
      <c r="Q517" s="112">
        <v>0.75</v>
      </c>
      <c r="R517" s="28" t="s">
        <v>82</v>
      </c>
      <c r="S517" s="16" t="s">
        <v>18</v>
      </c>
      <c r="T517" s="16" t="s">
        <v>76</v>
      </c>
      <c r="U517" s="89">
        <v>45771</v>
      </c>
      <c r="V517" s="71"/>
      <c r="W517" s="62" t="str" cm="1">
        <f t="array" ref="W517">IF(SUM(LEN(B517:V517))=0,"",IF(OR(OR(ISBLANK(F517),SUM(LEN(C517),LEN(D517))=0),AND(NOT(E517="Unknown"),ISBLANK(J517)),AND(NOT(O517="Unknown"),ISBLANK(R517))),"Missing Information", INDEX(Table15[Entire Service Line Classification], MATCH(SUMIFS(Table15[Unique ID],Table15[System-Owned Portion],E517,Table15[If Material Anything Other than "Lead" in Column E,Was Material Ever Previously Lead?],G517,Table15[Customer-Owned Portion],O517),Table15[Unique ID],0),0)))</f>
        <v>Non-lead</v>
      </c>
    </row>
    <row r="518" spans="1:23" ht="30" x14ac:dyDescent="0.25">
      <c r="A518" s="2"/>
      <c r="B518" s="67" t="s">
        <v>1094</v>
      </c>
      <c r="C518" s="16" t="s">
        <v>1095</v>
      </c>
      <c r="D518" s="16"/>
      <c r="E518" s="26" t="s">
        <v>27</v>
      </c>
      <c r="F518" s="116" t="s">
        <v>18</v>
      </c>
      <c r="G518" s="117" t="s">
        <v>18</v>
      </c>
      <c r="H518" s="89"/>
      <c r="I518" s="112">
        <v>0.75</v>
      </c>
      <c r="J518" s="28" t="s">
        <v>82</v>
      </c>
      <c r="K518" s="16" t="s">
        <v>20</v>
      </c>
      <c r="L518" s="16" t="s">
        <v>76</v>
      </c>
      <c r="M518" s="89">
        <v>45974</v>
      </c>
      <c r="N518" s="69"/>
      <c r="O518" s="26" t="s">
        <v>19</v>
      </c>
      <c r="P518" s="91"/>
      <c r="Q518" s="112">
        <v>0.75</v>
      </c>
      <c r="R518" s="28" t="s">
        <v>82</v>
      </c>
      <c r="S518" s="16" t="s">
        <v>20</v>
      </c>
      <c r="T518" s="16" t="s">
        <v>76</v>
      </c>
      <c r="U518" s="89">
        <v>45974</v>
      </c>
      <c r="V518" s="71"/>
      <c r="W518" s="62" t="str" cm="1">
        <f t="array" ref="W518">IF(SUM(LEN(B518:V518))=0,"",IF(OR(OR(ISBLANK(F518),SUM(LEN(C518),LEN(D518))=0),AND(NOT(E518="Unknown"),ISBLANK(J518)),AND(NOT(O518="Unknown"),ISBLANK(R518))),"Missing Information", INDEX(Table15[Entire Service Line Classification], MATCH(SUMIFS(Table15[Unique ID],Table15[System-Owned Portion],E518,Table15[If Material Anything Other than "Lead" in Column E,Was Material Ever Previously Lead?],G518,Table15[Customer-Owned Portion],O518),Table15[Unique ID],0),0)))</f>
        <v>Non-lead</v>
      </c>
    </row>
    <row r="519" spans="1:23" ht="30" x14ac:dyDescent="0.25">
      <c r="A519" s="2"/>
      <c r="B519" s="67" t="s">
        <v>1096</v>
      </c>
      <c r="C519" s="16" t="s">
        <v>1097</v>
      </c>
      <c r="D519" s="16"/>
      <c r="E519" s="26" t="s">
        <v>27</v>
      </c>
      <c r="F519" s="116" t="s">
        <v>18</v>
      </c>
      <c r="G519" s="117" t="s">
        <v>18</v>
      </c>
      <c r="H519" s="89"/>
      <c r="I519" s="112">
        <v>0.75</v>
      </c>
      <c r="J519" s="28" t="s">
        <v>82</v>
      </c>
      <c r="K519" s="16" t="s">
        <v>20</v>
      </c>
      <c r="L519" s="16" t="s">
        <v>76</v>
      </c>
      <c r="M519" s="89">
        <v>45945</v>
      </c>
      <c r="N519" s="69"/>
      <c r="O519" s="26" t="s">
        <v>19</v>
      </c>
      <c r="P519" s="91"/>
      <c r="Q519" s="112">
        <v>0.75</v>
      </c>
      <c r="R519" s="28" t="s">
        <v>82</v>
      </c>
      <c r="S519" s="16" t="s">
        <v>20</v>
      </c>
      <c r="T519" s="16" t="s">
        <v>76</v>
      </c>
      <c r="U519" s="89">
        <v>45945</v>
      </c>
      <c r="V519" s="71"/>
      <c r="W519" s="62" t="str" cm="1">
        <f t="array" ref="W519">IF(SUM(LEN(B519:V519))=0,"",IF(OR(OR(ISBLANK(F519),SUM(LEN(C519),LEN(D519))=0),AND(NOT(E519="Unknown"),ISBLANK(J519)),AND(NOT(O519="Unknown"),ISBLANK(R519))),"Missing Information", INDEX(Table15[Entire Service Line Classification], MATCH(SUMIFS(Table15[Unique ID],Table15[System-Owned Portion],E519,Table15[If Material Anything Other than "Lead" in Column E,Was Material Ever Previously Lead?],G519,Table15[Customer-Owned Portion],O519),Table15[Unique ID],0),0)))</f>
        <v>Non-lead</v>
      </c>
    </row>
    <row r="520" spans="1:23" ht="30" x14ac:dyDescent="0.25">
      <c r="A520" s="2"/>
      <c r="B520" s="67" t="s">
        <v>1102</v>
      </c>
      <c r="C520" s="16" t="s">
        <v>1103</v>
      </c>
      <c r="D520" s="16"/>
      <c r="E520" s="26" t="s">
        <v>27</v>
      </c>
      <c r="F520" s="116" t="s">
        <v>18</v>
      </c>
      <c r="G520" s="28" t="s">
        <v>18</v>
      </c>
      <c r="H520" s="89">
        <v>39210</v>
      </c>
      <c r="I520" s="112">
        <v>1</v>
      </c>
      <c r="J520" s="28" t="s">
        <v>87</v>
      </c>
      <c r="K520" s="16" t="s">
        <v>18</v>
      </c>
      <c r="L520" s="16"/>
      <c r="M520" s="89"/>
      <c r="N520" s="69"/>
      <c r="O520" s="26" t="s">
        <v>36</v>
      </c>
      <c r="P520" s="91">
        <v>39210</v>
      </c>
      <c r="Q520" s="112">
        <v>1</v>
      </c>
      <c r="R520" s="28" t="s">
        <v>87</v>
      </c>
      <c r="S520" s="16" t="s">
        <v>18</v>
      </c>
      <c r="T520" s="16"/>
      <c r="U520" s="89"/>
      <c r="V520" s="71"/>
      <c r="W520" s="62" t="str" cm="1">
        <f t="array" ref="W520">IF(SUM(LEN(B520:V520))=0,"",IF(OR(OR(ISBLANK(F520),SUM(LEN(C520),LEN(D520))=0),AND(NOT(E520="Unknown"),ISBLANK(J520)),AND(NOT(O520="Unknown"),ISBLANK(R520))),"Missing Information", INDEX(Table15[Entire Service Line Classification], MATCH(SUMIFS(Table15[Unique ID],Table15[System-Owned Portion],E520,Table15[If Material Anything Other than "Lead" in Column E,Was Material Ever Previously Lead?],G520,Table15[Customer-Owned Portion],O520),Table15[Unique ID],0),0)))</f>
        <v>Non-lead</v>
      </c>
    </row>
    <row r="521" spans="1:23" ht="30" x14ac:dyDescent="0.25">
      <c r="A521" s="2"/>
      <c r="B521" s="67" t="s">
        <v>1098</v>
      </c>
      <c r="C521" s="16" t="s">
        <v>1099</v>
      </c>
      <c r="D521" s="16"/>
      <c r="E521" s="26" t="s">
        <v>27</v>
      </c>
      <c r="F521" s="116" t="s">
        <v>18</v>
      </c>
      <c r="G521" s="117" t="s">
        <v>18</v>
      </c>
      <c r="H521" s="89"/>
      <c r="I521" s="112">
        <v>0.75</v>
      </c>
      <c r="J521" s="28" t="s">
        <v>82</v>
      </c>
      <c r="K521" s="16" t="s">
        <v>20</v>
      </c>
      <c r="L521" s="16" t="s">
        <v>76</v>
      </c>
      <c r="M521" s="89">
        <v>45945</v>
      </c>
      <c r="N521" s="69"/>
      <c r="O521" s="26" t="s">
        <v>19</v>
      </c>
      <c r="P521" s="91"/>
      <c r="Q521" s="112">
        <v>0.75</v>
      </c>
      <c r="R521" s="28" t="s">
        <v>82</v>
      </c>
      <c r="S521" s="16" t="s">
        <v>20</v>
      </c>
      <c r="T521" s="16" t="s">
        <v>76</v>
      </c>
      <c r="U521" s="89">
        <v>45945</v>
      </c>
      <c r="V521" s="71"/>
      <c r="W521" s="62" t="str" cm="1">
        <f t="array" ref="W521">IF(SUM(LEN(B521:V521))=0,"",IF(OR(OR(ISBLANK(F521),SUM(LEN(C521),LEN(D521))=0),AND(NOT(E521="Unknown"),ISBLANK(J521)),AND(NOT(O521="Unknown"),ISBLANK(R521))),"Missing Information", INDEX(Table15[Entire Service Line Classification], MATCH(SUMIFS(Table15[Unique ID],Table15[System-Owned Portion],E521,Table15[If Material Anything Other than "Lead" in Column E,Was Material Ever Previously Lead?],G521,Table15[Customer-Owned Portion],O521),Table15[Unique ID],0),0)))</f>
        <v>Non-lead</v>
      </c>
    </row>
    <row r="522" spans="1:23" ht="30" x14ac:dyDescent="0.25">
      <c r="A522" s="2"/>
      <c r="B522" s="67" t="s">
        <v>1104</v>
      </c>
      <c r="C522" s="16" t="s">
        <v>1105</v>
      </c>
      <c r="D522" s="16"/>
      <c r="E522" s="26" t="s">
        <v>27</v>
      </c>
      <c r="F522" s="25" t="s">
        <v>770</v>
      </c>
      <c r="G522" s="28" t="s">
        <v>173</v>
      </c>
      <c r="H522" s="89"/>
      <c r="I522" s="112">
        <v>1</v>
      </c>
      <c r="J522" s="28" t="s">
        <v>29</v>
      </c>
      <c r="K522" s="16" t="s">
        <v>18</v>
      </c>
      <c r="L522" s="16"/>
      <c r="M522" s="89">
        <v>43116</v>
      </c>
      <c r="N522" s="69"/>
      <c r="O522" s="26" t="s">
        <v>19</v>
      </c>
      <c r="P522" s="91"/>
      <c r="Q522" s="112">
        <v>1</v>
      </c>
      <c r="R522" s="28" t="s">
        <v>82</v>
      </c>
      <c r="S522" s="16" t="s">
        <v>20</v>
      </c>
      <c r="T522" s="16" t="s">
        <v>76</v>
      </c>
      <c r="U522" s="89">
        <v>45945</v>
      </c>
      <c r="V522" s="71"/>
      <c r="W522" s="62" t="str" cm="1">
        <f t="array" ref="W522">IF(SUM(LEN(B522:V522))=0,"",IF(OR(OR(ISBLANK(F522),SUM(LEN(C522),LEN(D522))=0),AND(NOT(E522="Unknown"),ISBLANK(J522)),AND(NOT(O522="Unknown"),ISBLANK(R522))),"Missing Information", INDEX(Table15[Entire Service Line Classification], MATCH(SUMIFS(Table15[Unique ID],Table15[System-Owned Portion],E522,Table15[If Material Anything Other than "Lead" in Column E,Was Material Ever Previously Lead?],G522,Table15[Customer-Owned Portion],O522),Table15[Unique ID],0),0)))</f>
        <v>Non-lead</v>
      </c>
    </row>
    <row r="523" spans="1:23" ht="30" x14ac:dyDescent="0.25">
      <c r="A523" s="2"/>
      <c r="B523" s="67" t="s">
        <v>1199</v>
      </c>
      <c r="C523" s="16" t="s">
        <v>1200</v>
      </c>
      <c r="D523" s="16"/>
      <c r="E523" s="26" t="s">
        <v>27</v>
      </c>
      <c r="F523" s="116" t="s">
        <v>18</v>
      </c>
      <c r="G523" s="28" t="s">
        <v>18</v>
      </c>
      <c r="H523" s="89">
        <v>37498</v>
      </c>
      <c r="I523" s="112">
        <v>2</v>
      </c>
      <c r="J523" s="28" t="s">
        <v>87</v>
      </c>
      <c r="K523" s="16" t="s">
        <v>18</v>
      </c>
      <c r="L523" s="16"/>
      <c r="M523" s="89"/>
      <c r="N523" s="69"/>
      <c r="O523" s="26" t="s">
        <v>36</v>
      </c>
      <c r="P523" s="91">
        <v>37498</v>
      </c>
      <c r="Q523" s="112">
        <v>1</v>
      </c>
      <c r="R523" s="28" t="s">
        <v>87</v>
      </c>
      <c r="S523" s="16" t="s">
        <v>18</v>
      </c>
      <c r="T523" s="16"/>
      <c r="U523" s="89"/>
      <c r="V523" s="71"/>
      <c r="W523" s="62" t="str" cm="1">
        <f t="array" ref="W523">IF(SUM(LEN(B523:V523))=0,"",IF(OR(OR(ISBLANK(F523),SUM(LEN(C523),LEN(D523))=0),AND(NOT(E523="Unknown"),ISBLANK(J523)),AND(NOT(O523="Unknown"),ISBLANK(R523))),"Missing Information", INDEX(Table15[Entire Service Line Classification], MATCH(SUMIFS(Table15[Unique ID],Table15[System-Owned Portion],E523,Table15[If Material Anything Other than "Lead" in Column E,Was Material Ever Previously Lead?],G523,Table15[Customer-Owned Portion],O523),Table15[Unique ID],0),0)))</f>
        <v>Non-lead</v>
      </c>
    </row>
    <row r="524" spans="1:23" ht="30" x14ac:dyDescent="0.25">
      <c r="A524" s="2"/>
      <c r="B524" s="67" t="s">
        <v>1100</v>
      </c>
      <c r="C524" s="16" t="s">
        <v>1101</v>
      </c>
      <c r="D524" s="16"/>
      <c r="E524" s="26" t="s">
        <v>27</v>
      </c>
      <c r="F524" s="116" t="s">
        <v>18</v>
      </c>
      <c r="G524" s="117" t="s">
        <v>18</v>
      </c>
      <c r="H524" s="89"/>
      <c r="I524" s="112">
        <v>0.75</v>
      </c>
      <c r="J524" s="28" t="s">
        <v>82</v>
      </c>
      <c r="K524" s="16" t="s">
        <v>20</v>
      </c>
      <c r="L524" s="16" t="s">
        <v>76</v>
      </c>
      <c r="M524" s="89">
        <v>45945</v>
      </c>
      <c r="N524" s="69"/>
      <c r="O524" s="26" t="s">
        <v>19</v>
      </c>
      <c r="P524" s="91"/>
      <c r="Q524" s="112">
        <v>0.75</v>
      </c>
      <c r="R524" s="28" t="s">
        <v>82</v>
      </c>
      <c r="S524" s="16" t="s">
        <v>20</v>
      </c>
      <c r="T524" s="16" t="s">
        <v>76</v>
      </c>
      <c r="U524" s="89">
        <v>45945</v>
      </c>
      <c r="V524" s="71"/>
      <c r="W524" s="62" t="str" cm="1">
        <f t="array" ref="W524">IF(SUM(LEN(B524:V524))=0,"",IF(OR(OR(ISBLANK(F524),SUM(LEN(C524),LEN(D524))=0),AND(NOT(E524="Unknown"),ISBLANK(J524)),AND(NOT(O524="Unknown"),ISBLANK(R524))),"Missing Information", INDEX(Table15[Entire Service Line Classification], MATCH(SUMIFS(Table15[Unique ID],Table15[System-Owned Portion],E524,Table15[If Material Anything Other than "Lead" in Column E,Was Material Ever Previously Lead?],G524,Table15[Customer-Owned Portion],O524),Table15[Unique ID],0),0)))</f>
        <v>Non-lead</v>
      </c>
    </row>
    <row r="525" spans="1:23" ht="30" x14ac:dyDescent="0.25">
      <c r="A525" s="2"/>
      <c r="B525" s="67" t="s">
        <v>1106</v>
      </c>
      <c r="C525" s="16" t="s">
        <v>1107</v>
      </c>
      <c r="D525" s="16"/>
      <c r="E525" s="26" t="s">
        <v>27</v>
      </c>
      <c r="F525" s="25" t="s">
        <v>770</v>
      </c>
      <c r="G525" s="28" t="s">
        <v>173</v>
      </c>
      <c r="H525" s="89"/>
      <c r="I525" s="112">
        <v>0.75</v>
      </c>
      <c r="J525" s="28" t="s">
        <v>29</v>
      </c>
      <c r="K525" s="16" t="s">
        <v>18</v>
      </c>
      <c r="L525" s="16"/>
      <c r="M525" s="89">
        <v>40226</v>
      </c>
      <c r="N525" s="69"/>
      <c r="O525" s="26" t="s">
        <v>19</v>
      </c>
      <c r="P525" s="91"/>
      <c r="Q525" s="112">
        <v>0.75</v>
      </c>
      <c r="R525" s="28" t="s">
        <v>82</v>
      </c>
      <c r="S525" s="16" t="s">
        <v>20</v>
      </c>
      <c r="T525" s="16" t="s">
        <v>76</v>
      </c>
      <c r="U525" s="89">
        <v>45945</v>
      </c>
      <c r="V525" s="71"/>
      <c r="W525" s="62" t="str" cm="1">
        <f t="array" ref="W525">IF(SUM(LEN(B525:V525))=0,"",IF(OR(OR(ISBLANK(F525),SUM(LEN(C525),LEN(D525))=0),AND(NOT(E525="Unknown"),ISBLANK(J525)),AND(NOT(O525="Unknown"),ISBLANK(R525))),"Missing Information", INDEX(Table15[Entire Service Line Classification], MATCH(SUMIFS(Table15[Unique ID],Table15[System-Owned Portion],E525,Table15[If Material Anything Other than "Lead" in Column E,Was Material Ever Previously Lead?],G525,Table15[Customer-Owned Portion],O525),Table15[Unique ID],0),0)))</f>
        <v>Non-lead</v>
      </c>
    </row>
    <row r="526" spans="1:23" ht="30" x14ac:dyDescent="0.25">
      <c r="A526" s="2"/>
      <c r="B526" s="67" t="s">
        <v>1108</v>
      </c>
      <c r="C526" s="16" t="s">
        <v>1109</v>
      </c>
      <c r="D526" s="16"/>
      <c r="E526" s="26" t="s">
        <v>19</v>
      </c>
      <c r="F526" s="116" t="s">
        <v>18</v>
      </c>
      <c r="G526" s="28" t="s">
        <v>18</v>
      </c>
      <c r="H526" s="89">
        <v>29647</v>
      </c>
      <c r="I526" s="112">
        <v>2</v>
      </c>
      <c r="J526" s="28" t="s">
        <v>89</v>
      </c>
      <c r="K526" s="16" t="s">
        <v>18</v>
      </c>
      <c r="L526" s="16"/>
      <c r="M526" s="89"/>
      <c r="N526" s="69"/>
      <c r="O526" s="26" t="s">
        <v>19</v>
      </c>
      <c r="P526" s="91">
        <v>29647</v>
      </c>
      <c r="Q526" s="112">
        <v>2</v>
      </c>
      <c r="R526" s="28" t="s">
        <v>82</v>
      </c>
      <c r="S526" s="16" t="s">
        <v>20</v>
      </c>
      <c r="T526" s="16" t="s">
        <v>76</v>
      </c>
      <c r="U526" s="89">
        <v>45973</v>
      </c>
      <c r="V526" s="71"/>
      <c r="W526" s="62" t="str" cm="1">
        <f t="array" ref="W526">IF(SUM(LEN(B526:V526))=0,"",IF(OR(OR(ISBLANK(F526),SUM(LEN(C526),LEN(D526))=0),AND(NOT(E526="Unknown"),ISBLANK(J526)),AND(NOT(O526="Unknown"),ISBLANK(R526))),"Missing Information", INDEX(Table15[Entire Service Line Classification], MATCH(SUMIFS(Table15[Unique ID],Table15[System-Owned Portion],E526,Table15[If Material Anything Other than "Lead" in Column E,Was Material Ever Previously Lead?],G526,Table15[Customer-Owned Portion],O526),Table15[Unique ID],0),0)))</f>
        <v>Non-lead</v>
      </c>
    </row>
    <row r="527" spans="1:23" ht="30" x14ac:dyDescent="0.25">
      <c r="A527" s="2"/>
      <c r="B527" s="67" t="s">
        <v>1110</v>
      </c>
      <c r="C527" s="16" t="s">
        <v>1111</v>
      </c>
      <c r="D527" s="16"/>
      <c r="E527" s="26" t="s">
        <v>27</v>
      </c>
      <c r="F527" s="25" t="s">
        <v>770</v>
      </c>
      <c r="G527" s="28" t="s">
        <v>173</v>
      </c>
      <c r="H527" s="89">
        <v>35796</v>
      </c>
      <c r="I527" s="112">
        <v>1</v>
      </c>
      <c r="J527" s="28" t="s">
        <v>29</v>
      </c>
      <c r="K527" s="16" t="s">
        <v>18</v>
      </c>
      <c r="L527" s="16"/>
      <c r="M527" s="89">
        <v>41661</v>
      </c>
      <c r="N527" s="69"/>
      <c r="O527" s="26" t="s">
        <v>36</v>
      </c>
      <c r="P527" s="91">
        <v>35796</v>
      </c>
      <c r="Q527" s="112">
        <v>1</v>
      </c>
      <c r="R527" s="28" t="s">
        <v>87</v>
      </c>
      <c r="S527" s="16" t="s">
        <v>18</v>
      </c>
      <c r="T527" s="16"/>
      <c r="U527" s="89"/>
      <c r="V527" s="71"/>
      <c r="W527" s="62" t="str" cm="1">
        <f t="array" ref="W527">IF(SUM(LEN(B527:V527))=0,"",IF(OR(OR(ISBLANK(F527),SUM(LEN(C527),LEN(D527))=0),AND(NOT(E527="Unknown"),ISBLANK(J527)),AND(NOT(O527="Unknown"),ISBLANK(R527))),"Missing Information", INDEX(Table15[Entire Service Line Classification], MATCH(SUMIFS(Table15[Unique ID],Table15[System-Owned Portion],E527,Table15[If Material Anything Other than "Lead" in Column E,Was Material Ever Previously Lead?],G527,Table15[Customer-Owned Portion],O527),Table15[Unique ID],0),0)))</f>
        <v>Non-lead</v>
      </c>
    </row>
    <row r="528" spans="1:23" ht="30" x14ac:dyDescent="0.25">
      <c r="A528" s="2"/>
      <c r="B528" s="67" t="s">
        <v>1113</v>
      </c>
      <c r="C528" s="16" t="s">
        <v>1114</v>
      </c>
      <c r="D528" s="16"/>
      <c r="E528" s="26" t="s">
        <v>27</v>
      </c>
      <c r="F528" s="116" t="s">
        <v>18</v>
      </c>
      <c r="G528" s="28" t="s">
        <v>18</v>
      </c>
      <c r="H528" s="89">
        <v>44777</v>
      </c>
      <c r="I528" s="112">
        <v>1</v>
      </c>
      <c r="J528" s="28" t="s">
        <v>87</v>
      </c>
      <c r="K528" s="16" t="s">
        <v>18</v>
      </c>
      <c r="L528" s="16"/>
      <c r="M528" s="89">
        <v>44777</v>
      </c>
      <c r="N528" s="69"/>
      <c r="O528" s="26" t="s">
        <v>27</v>
      </c>
      <c r="P528" s="91"/>
      <c r="Q528" s="112">
        <v>0.75</v>
      </c>
      <c r="R528" s="28" t="s">
        <v>82</v>
      </c>
      <c r="S528" s="16" t="s">
        <v>18</v>
      </c>
      <c r="T528" s="16" t="s">
        <v>76</v>
      </c>
      <c r="U528" s="89">
        <v>45771</v>
      </c>
      <c r="V528" s="71"/>
      <c r="W528" s="62" t="str" cm="1">
        <f t="array" ref="W528">IF(SUM(LEN(B528:V528))=0,"",IF(OR(OR(ISBLANK(F528),SUM(LEN(C528),LEN(D528))=0),AND(NOT(E528="Unknown"),ISBLANK(J528)),AND(NOT(O528="Unknown"),ISBLANK(R528))),"Missing Information", INDEX(Table15[Entire Service Line Classification], MATCH(SUMIFS(Table15[Unique ID],Table15[System-Owned Portion],E528,Table15[If Material Anything Other than "Lead" in Column E,Was Material Ever Previously Lead?],G528,Table15[Customer-Owned Portion],O528),Table15[Unique ID],0),0)))</f>
        <v>Non-lead</v>
      </c>
    </row>
    <row r="529" spans="1:23" ht="30" x14ac:dyDescent="0.25">
      <c r="A529" s="2"/>
      <c r="B529" s="67" t="s">
        <v>1110</v>
      </c>
      <c r="C529" s="16" t="s">
        <v>1112</v>
      </c>
      <c r="D529" s="16"/>
      <c r="E529" s="26" t="s">
        <v>27</v>
      </c>
      <c r="F529" s="25" t="s">
        <v>770</v>
      </c>
      <c r="G529" s="28" t="s">
        <v>173</v>
      </c>
      <c r="H529" s="89">
        <v>35796</v>
      </c>
      <c r="I529" s="112">
        <v>1</v>
      </c>
      <c r="J529" s="28" t="s">
        <v>29</v>
      </c>
      <c r="K529" s="16" t="s">
        <v>18</v>
      </c>
      <c r="L529" s="16"/>
      <c r="M529" s="89">
        <v>41661</v>
      </c>
      <c r="N529" s="69"/>
      <c r="O529" s="26" t="s">
        <v>36</v>
      </c>
      <c r="P529" s="91">
        <v>35796</v>
      </c>
      <c r="Q529" s="112">
        <v>1</v>
      </c>
      <c r="R529" s="28" t="s">
        <v>87</v>
      </c>
      <c r="S529" s="16" t="s">
        <v>18</v>
      </c>
      <c r="T529" s="16"/>
      <c r="U529" s="89"/>
      <c r="V529" s="71"/>
      <c r="W529" s="62" t="str" cm="1">
        <f t="array" ref="W529">IF(SUM(LEN(B529:V529))=0,"",IF(OR(OR(ISBLANK(F529),SUM(LEN(C529),LEN(D529))=0),AND(NOT(E529="Unknown"),ISBLANK(J529)),AND(NOT(O529="Unknown"),ISBLANK(R529))),"Missing Information", INDEX(Table15[Entire Service Line Classification], MATCH(SUMIFS(Table15[Unique ID],Table15[System-Owned Portion],E529,Table15[If Material Anything Other than "Lead" in Column E,Was Material Ever Previously Lead?],G529,Table15[Customer-Owned Portion],O529),Table15[Unique ID],0),0)))</f>
        <v>Non-lead</v>
      </c>
    </row>
    <row r="530" spans="1:23" ht="30" x14ac:dyDescent="0.25">
      <c r="A530" s="2"/>
      <c r="B530" s="67" t="s">
        <v>1115</v>
      </c>
      <c r="C530" s="16" t="s">
        <v>1116</v>
      </c>
      <c r="D530" s="16"/>
      <c r="E530" s="26" t="s">
        <v>27</v>
      </c>
      <c r="F530" s="116" t="s">
        <v>18</v>
      </c>
      <c r="G530" s="117" t="s">
        <v>18</v>
      </c>
      <c r="H530" s="89"/>
      <c r="I530" s="112">
        <v>2</v>
      </c>
      <c r="J530" s="28" t="s">
        <v>82</v>
      </c>
      <c r="K530" s="16" t="s">
        <v>20</v>
      </c>
      <c r="L530" s="16" t="s">
        <v>76</v>
      </c>
      <c r="M530" s="89">
        <v>45967</v>
      </c>
      <c r="N530" s="69"/>
      <c r="O530" s="26" t="s">
        <v>27</v>
      </c>
      <c r="P530" s="91"/>
      <c r="Q530" s="112">
        <v>2</v>
      </c>
      <c r="R530" s="28" t="s">
        <v>82</v>
      </c>
      <c r="S530" s="16" t="s">
        <v>20</v>
      </c>
      <c r="T530" s="16" t="s">
        <v>76</v>
      </c>
      <c r="U530" s="89">
        <v>45967</v>
      </c>
      <c r="V530" s="71"/>
      <c r="W530" s="62" t="str" cm="1">
        <f t="array" ref="W530">IF(SUM(LEN(B530:V530))=0,"",IF(OR(OR(ISBLANK(F530),SUM(LEN(C530),LEN(D530))=0),AND(NOT(E530="Unknown"),ISBLANK(J530)),AND(NOT(O530="Unknown"),ISBLANK(R530))),"Missing Information", INDEX(Table15[Entire Service Line Classification], MATCH(SUMIFS(Table15[Unique ID],Table15[System-Owned Portion],E530,Table15[If Material Anything Other than "Lead" in Column E,Was Material Ever Previously Lead?],G530,Table15[Customer-Owned Portion],O530),Table15[Unique ID],0),0)))</f>
        <v>Non-lead</v>
      </c>
    </row>
    <row r="531" spans="1:23" ht="30" x14ac:dyDescent="0.25">
      <c r="A531" s="2"/>
      <c r="B531" s="67" t="s">
        <v>1117</v>
      </c>
      <c r="C531" s="16" t="s">
        <v>1118</v>
      </c>
      <c r="D531" s="16"/>
      <c r="E531" s="26" t="s">
        <v>27</v>
      </c>
      <c r="F531" s="116" t="s">
        <v>18</v>
      </c>
      <c r="G531" s="28" t="s">
        <v>18</v>
      </c>
      <c r="H531" s="89">
        <v>39970</v>
      </c>
      <c r="I531" s="112">
        <v>1</v>
      </c>
      <c r="J531" s="28" t="s">
        <v>87</v>
      </c>
      <c r="K531" s="16" t="s">
        <v>18</v>
      </c>
      <c r="L531" s="16"/>
      <c r="M531" s="89"/>
      <c r="N531" s="69"/>
      <c r="O531" s="26" t="s">
        <v>36</v>
      </c>
      <c r="P531" s="91">
        <v>39970</v>
      </c>
      <c r="Q531" s="112">
        <v>1</v>
      </c>
      <c r="R531" s="28" t="s">
        <v>87</v>
      </c>
      <c r="S531" s="16" t="s">
        <v>18</v>
      </c>
      <c r="T531" s="16"/>
      <c r="U531" s="89"/>
      <c r="V531" s="71"/>
      <c r="W531" s="62" t="str" cm="1">
        <f t="array" ref="W531">IF(SUM(LEN(B531:V531))=0,"",IF(OR(OR(ISBLANK(F531),SUM(LEN(C531),LEN(D531))=0),AND(NOT(E531="Unknown"),ISBLANK(J531)),AND(NOT(O531="Unknown"),ISBLANK(R531))),"Missing Information", INDEX(Table15[Entire Service Line Classification], MATCH(SUMIFS(Table15[Unique ID],Table15[System-Owned Portion],E531,Table15[If Material Anything Other than "Lead" in Column E,Was Material Ever Previously Lead?],G531,Table15[Customer-Owned Portion],O531),Table15[Unique ID],0),0)))</f>
        <v>Non-lead</v>
      </c>
    </row>
    <row r="532" spans="1:23" ht="30" x14ac:dyDescent="0.25">
      <c r="A532" s="2"/>
      <c r="B532" s="67" t="s">
        <v>1119</v>
      </c>
      <c r="C532" s="16" t="s">
        <v>1120</v>
      </c>
      <c r="D532" s="16"/>
      <c r="E532" s="26" t="s">
        <v>27</v>
      </c>
      <c r="F532" s="116" t="s">
        <v>18</v>
      </c>
      <c r="G532" s="117" t="s">
        <v>18</v>
      </c>
      <c r="H532" s="89"/>
      <c r="I532" s="112">
        <v>0.75</v>
      </c>
      <c r="J532" s="28" t="s">
        <v>82</v>
      </c>
      <c r="K532" s="16" t="s">
        <v>20</v>
      </c>
      <c r="L532" s="16" t="s">
        <v>76</v>
      </c>
      <c r="M532" s="89">
        <v>45947</v>
      </c>
      <c r="N532" s="69"/>
      <c r="O532" s="26" t="s">
        <v>19</v>
      </c>
      <c r="P532" s="91"/>
      <c r="Q532" s="112">
        <v>0.75</v>
      </c>
      <c r="R532" s="28" t="s">
        <v>82</v>
      </c>
      <c r="S532" s="16" t="s">
        <v>20</v>
      </c>
      <c r="T532" s="16" t="s">
        <v>76</v>
      </c>
      <c r="U532" s="89">
        <v>45947</v>
      </c>
      <c r="V532" s="71"/>
      <c r="W532" s="62" t="str" cm="1">
        <f t="array" ref="W532">IF(SUM(LEN(B532:V532))=0,"",IF(OR(OR(ISBLANK(F532),SUM(LEN(C532),LEN(D532))=0),AND(NOT(E532="Unknown"),ISBLANK(J532)),AND(NOT(O532="Unknown"),ISBLANK(R532))),"Missing Information", INDEX(Table15[Entire Service Line Classification], MATCH(SUMIFS(Table15[Unique ID],Table15[System-Owned Portion],E532,Table15[If Material Anything Other than "Lead" in Column E,Was Material Ever Previously Lead?],G532,Table15[Customer-Owned Portion],O532),Table15[Unique ID],0),0)))</f>
        <v>Non-lead</v>
      </c>
    </row>
    <row r="533" spans="1:23" ht="30" x14ac:dyDescent="0.25">
      <c r="A533" s="2"/>
      <c r="B533" s="67" t="s">
        <v>1121</v>
      </c>
      <c r="C533" s="16" t="s">
        <v>1122</v>
      </c>
      <c r="D533" s="16"/>
      <c r="E533" s="26" t="s">
        <v>27</v>
      </c>
      <c r="F533" s="25" t="s">
        <v>770</v>
      </c>
      <c r="G533" s="28" t="s">
        <v>173</v>
      </c>
      <c r="H533" s="89"/>
      <c r="I533" s="112">
        <v>1</v>
      </c>
      <c r="J533" s="28" t="s">
        <v>29</v>
      </c>
      <c r="K533" s="16" t="s">
        <v>18</v>
      </c>
      <c r="L533" s="16"/>
      <c r="M533" s="89">
        <v>42838</v>
      </c>
      <c r="N533" s="69"/>
      <c r="O533" s="26" t="s">
        <v>19</v>
      </c>
      <c r="P533" s="91"/>
      <c r="Q533" s="112">
        <v>1</v>
      </c>
      <c r="R533" s="28" t="s">
        <v>82</v>
      </c>
      <c r="S533" s="16" t="s">
        <v>20</v>
      </c>
      <c r="T533" s="16" t="s">
        <v>76</v>
      </c>
      <c r="U533" s="89">
        <v>45945</v>
      </c>
      <c r="V533" s="71"/>
      <c r="W533" s="62" t="str" cm="1">
        <f t="array" ref="W533">IF(SUM(LEN(B533:V533))=0,"",IF(OR(OR(ISBLANK(F533),SUM(LEN(C533),LEN(D533))=0),AND(NOT(E533="Unknown"),ISBLANK(J533)),AND(NOT(O533="Unknown"),ISBLANK(R533))),"Missing Information", INDEX(Table15[Entire Service Line Classification], MATCH(SUMIFS(Table15[Unique ID],Table15[System-Owned Portion],E533,Table15[If Material Anything Other than "Lead" in Column E,Was Material Ever Previously Lead?],G533,Table15[Customer-Owned Portion],O533),Table15[Unique ID],0),0)))</f>
        <v>Non-lead</v>
      </c>
    </row>
    <row r="534" spans="1:23" ht="30" x14ac:dyDescent="0.25">
      <c r="A534" s="2"/>
      <c r="B534" s="67" t="s">
        <v>1125</v>
      </c>
      <c r="C534" s="16" t="s">
        <v>1126</v>
      </c>
      <c r="D534" s="16"/>
      <c r="E534" s="26" t="s">
        <v>27</v>
      </c>
      <c r="F534" s="25" t="s">
        <v>770</v>
      </c>
      <c r="G534" s="28" t="s">
        <v>173</v>
      </c>
      <c r="H534" s="89"/>
      <c r="I534" s="112">
        <v>0.75</v>
      </c>
      <c r="J534" s="28" t="s">
        <v>29</v>
      </c>
      <c r="K534" s="16" t="s">
        <v>18</v>
      </c>
      <c r="L534" s="16"/>
      <c r="M534" s="89">
        <v>40339</v>
      </c>
      <c r="N534" s="69"/>
      <c r="O534" s="26" t="s">
        <v>27</v>
      </c>
      <c r="P534" s="91"/>
      <c r="Q534" s="112">
        <v>0.75</v>
      </c>
      <c r="R534" s="28" t="s">
        <v>82</v>
      </c>
      <c r="S534" s="16" t="s">
        <v>20</v>
      </c>
      <c r="T534" s="16" t="s">
        <v>76</v>
      </c>
      <c r="U534" s="89">
        <v>45656</v>
      </c>
      <c r="V534" s="71"/>
      <c r="W534" s="62" t="str" cm="1">
        <f t="array" ref="W534">IF(SUM(LEN(B534:V534))=0,"",IF(OR(OR(ISBLANK(F534),SUM(LEN(C534),LEN(D534))=0),AND(NOT(E534="Unknown"),ISBLANK(J534)),AND(NOT(O534="Unknown"),ISBLANK(R534))),"Missing Information", INDEX(Table15[Entire Service Line Classification], MATCH(SUMIFS(Table15[Unique ID],Table15[System-Owned Portion],E534,Table15[If Material Anything Other than "Lead" in Column E,Was Material Ever Previously Lead?],G534,Table15[Customer-Owned Portion],O534),Table15[Unique ID],0),0)))</f>
        <v>Non-lead</v>
      </c>
    </row>
    <row r="535" spans="1:23" ht="30" x14ac:dyDescent="0.25">
      <c r="A535" s="2"/>
      <c r="B535" s="67" t="s">
        <v>1127</v>
      </c>
      <c r="C535" s="16" t="s">
        <v>1128</v>
      </c>
      <c r="D535" s="16"/>
      <c r="E535" s="26" t="s">
        <v>27</v>
      </c>
      <c r="F535" s="116" t="s">
        <v>18</v>
      </c>
      <c r="G535" s="117" t="s">
        <v>18</v>
      </c>
      <c r="H535" s="89"/>
      <c r="I535" s="112">
        <v>0.75</v>
      </c>
      <c r="J535" s="28" t="s">
        <v>82</v>
      </c>
      <c r="K535" s="16" t="s">
        <v>18</v>
      </c>
      <c r="L535" s="16" t="s">
        <v>76</v>
      </c>
      <c r="M535" s="89">
        <v>45947</v>
      </c>
      <c r="N535" s="69"/>
      <c r="O535" s="26" t="s">
        <v>19</v>
      </c>
      <c r="P535" s="91"/>
      <c r="Q535" s="112">
        <v>0.75</v>
      </c>
      <c r="R535" s="28" t="s">
        <v>82</v>
      </c>
      <c r="S535" s="16" t="s">
        <v>20</v>
      </c>
      <c r="T535" s="16" t="s">
        <v>76</v>
      </c>
      <c r="U535" s="89">
        <v>45947</v>
      </c>
      <c r="V535" s="71"/>
      <c r="W535" s="62" t="str" cm="1">
        <f t="array" ref="W535">IF(SUM(LEN(B535:V535))=0,"",IF(OR(OR(ISBLANK(F535),SUM(LEN(C535),LEN(D535))=0),AND(NOT(E535="Unknown"),ISBLANK(J535)),AND(NOT(O535="Unknown"),ISBLANK(R535))),"Missing Information", INDEX(Table15[Entire Service Line Classification], MATCH(SUMIFS(Table15[Unique ID],Table15[System-Owned Portion],E535,Table15[If Material Anything Other than "Lead" in Column E,Was Material Ever Previously Lead?],G535,Table15[Customer-Owned Portion],O535),Table15[Unique ID],0),0)))</f>
        <v>Non-lead</v>
      </c>
    </row>
    <row r="536" spans="1:23" ht="30" x14ac:dyDescent="0.25">
      <c r="A536" s="2"/>
      <c r="B536" s="67" t="s">
        <v>1199</v>
      </c>
      <c r="C536" s="16" t="s">
        <v>1201</v>
      </c>
      <c r="D536" s="16"/>
      <c r="E536" s="26" t="s">
        <v>27</v>
      </c>
      <c r="F536" s="116" t="s">
        <v>18</v>
      </c>
      <c r="G536" s="28" t="s">
        <v>18</v>
      </c>
      <c r="H536" s="89">
        <v>37498</v>
      </c>
      <c r="I536" s="112">
        <v>2</v>
      </c>
      <c r="J536" s="28" t="s">
        <v>87</v>
      </c>
      <c r="K536" s="16" t="s">
        <v>18</v>
      </c>
      <c r="L536" s="16"/>
      <c r="M536" s="89"/>
      <c r="N536" s="69"/>
      <c r="O536" s="26" t="s">
        <v>36</v>
      </c>
      <c r="P536" s="91">
        <v>37498</v>
      </c>
      <c r="Q536" s="112">
        <v>1</v>
      </c>
      <c r="R536" s="28" t="s">
        <v>87</v>
      </c>
      <c r="S536" s="16" t="s">
        <v>18</v>
      </c>
      <c r="T536" s="16"/>
      <c r="U536" s="89"/>
      <c r="V536" s="71"/>
      <c r="W536" s="62" t="str" cm="1">
        <f t="array" ref="W536">IF(SUM(LEN(B536:V536))=0,"",IF(OR(OR(ISBLANK(F536),SUM(LEN(C536),LEN(D536))=0),AND(NOT(E536="Unknown"),ISBLANK(J536)),AND(NOT(O536="Unknown"),ISBLANK(R536))),"Missing Information", INDEX(Table15[Entire Service Line Classification], MATCH(SUMIFS(Table15[Unique ID],Table15[System-Owned Portion],E536,Table15[If Material Anything Other than "Lead" in Column E,Was Material Ever Previously Lead?],G536,Table15[Customer-Owned Portion],O536),Table15[Unique ID],0),0)))</f>
        <v>Non-lead</v>
      </c>
    </row>
    <row r="537" spans="1:23" ht="30" x14ac:dyDescent="0.25">
      <c r="A537" s="2"/>
      <c r="B537" s="67" t="s">
        <v>1123</v>
      </c>
      <c r="C537" s="16" t="s">
        <v>1124</v>
      </c>
      <c r="D537" s="16"/>
      <c r="E537" s="26" t="s">
        <v>27</v>
      </c>
      <c r="F537" s="25" t="s">
        <v>770</v>
      </c>
      <c r="G537" s="28" t="s">
        <v>173</v>
      </c>
      <c r="H537" s="89"/>
      <c r="I537" s="112">
        <v>0.75</v>
      </c>
      <c r="J537" s="28" t="s">
        <v>29</v>
      </c>
      <c r="K537" s="16" t="s">
        <v>18</v>
      </c>
      <c r="L537" s="16"/>
      <c r="M537" s="89">
        <v>40772</v>
      </c>
      <c r="N537" s="69"/>
      <c r="O537" s="26" t="s">
        <v>19</v>
      </c>
      <c r="P537" s="91"/>
      <c r="Q537" s="112">
        <v>0.75</v>
      </c>
      <c r="R537" s="28" t="s">
        <v>82</v>
      </c>
      <c r="S537" s="16" t="s">
        <v>20</v>
      </c>
      <c r="T537" s="16" t="s">
        <v>76</v>
      </c>
      <c r="U537" s="89">
        <v>45945</v>
      </c>
      <c r="V537" s="71"/>
      <c r="W537" s="62" t="str" cm="1">
        <f t="array" ref="W537">IF(SUM(LEN(B537:V537))=0,"",IF(OR(OR(ISBLANK(F537),SUM(LEN(C537),LEN(D537))=0),AND(NOT(E537="Unknown"),ISBLANK(J537)),AND(NOT(O537="Unknown"),ISBLANK(R537))),"Missing Information", INDEX(Table15[Entire Service Line Classification], MATCH(SUMIFS(Table15[Unique ID],Table15[System-Owned Portion],E537,Table15[If Material Anything Other than "Lead" in Column E,Was Material Ever Previously Lead?],G537,Table15[Customer-Owned Portion],O537),Table15[Unique ID],0),0)))</f>
        <v>Non-lead</v>
      </c>
    </row>
    <row r="538" spans="1:23" ht="30" x14ac:dyDescent="0.25">
      <c r="A538" s="2"/>
      <c r="B538" s="67" t="s">
        <v>1129</v>
      </c>
      <c r="C538" s="16" t="s">
        <v>1130</v>
      </c>
      <c r="D538" s="16"/>
      <c r="E538" s="26" t="s">
        <v>27</v>
      </c>
      <c r="F538" s="116" t="s">
        <v>18</v>
      </c>
      <c r="G538" s="117" t="s">
        <v>18</v>
      </c>
      <c r="H538" s="89"/>
      <c r="I538" s="112">
        <v>0.75</v>
      </c>
      <c r="J538" s="28" t="s">
        <v>82</v>
      </c>
      <c r="K538" s="16" t="s">
        <v>18</v>
      </c>
      <c r="L538" s="16" t="s">
        <v>76</v>
      </c>
      <c r="M538" s="89">
        <v>45947</v>
      </c>
      <c r="N538" s="69"/>
      <c r="O538" s="26" t="s">
        <v>19</v>
      </c>
      <c r="P538" s="91"/>
      <c r="Q538" s="112">
        <v>0.75</v>
      </c>
      <c r="R538" s="28" t="s">
        <v>82</v>
      </c>
      <c r="S538" s="16" t="s">
        <v>20</v>
      </c>
      <c r="T538" s="16" t="s">
        <v>76</v>
      </c>
      <c r="U538" s="89">
        <v>45947</v>
      </c>
      <c r="V538" s="71"/>
      <c r="W538" s="62" t="str" cm="1">
        <f t="array" ref="W538">IF(SUM(LEN(B538:V538))=0,"",IF(OR(OR(ISBLANK(F538),SUM(LEN(C538),LEN(D538))=0),AND(NOT(E538="Unknown"),ISBLANK(J538)),AND(NOT(O538="Unknown"),ISBLANK(R538))),"Missing Information", INDEX(Table15[Entire Service Line Classification], MATCH(SUMIFS(Table15[Unique ID],Table15[System-Owned Portion],E538,Table15[If Material Anything Other than "Lead" in Column E,Was Material Ever Previously Lead?],G538,Table15[Customer-Owned Portion],O538),Table15[Unique ID],0),0)))</f>
        <v>Non-lead</v>
      </c>
    </row>
    <row r="539" spans="1:23" ht="30" x14ac:dyDescent="0.25">
      <c r="A539" s="2"/>
      <c r="B539" s="67" t="s">
        <v>1131</v>
      </c>
      <c r="C539" s="16" t="s">
        <v>1132</v>
      </c>
      <c r="D539" s="16"/>
      <c r="E539" s="26" t="s">
        <v>19</v>
      </c>
      <c r="F539" s="116" t="s">
        <v>18</v>
      </c>
      <c r="G539" s="117" t="s">
        <v>18</v>
      </c>
      <c r="H539" s="89"/>
      <c r="I539" s="112">
        <v>0.75</v>
      </c>
      <c r="J539" s="28" t="s">
        <v>82</v>
      </c>
      <c r="K539" s="16" t="s">
        <v>18</v>
      </c>
      <c r="L539" s="16" t="s">
        <v>76</v>
      </c>
      <c r="M539" s="89">
        <v>45947</v>
      </c>
      <c r="N539" s="69"/>
      <c r="O539" s="26" t="s">
        <v>19</v>
      </c>
      <c r="P539" s="91"/>
      <c r="Q539" s="112">
        <v>0.75</v>
      </c>
      <c r="R539" s="28" t="s">
        <v>82</v>
      </c>
      <c r="S539" s="16" t="s">
        <v>20</v>
      </c>
      <c r="T539" s="16" t="s">
        <v>76</v>
      </c>
      <c r="U539" s="89">
        <v>45947</v>
      </c>
      <c r="V539" s="71"/>
      <c r="W539" s="62" t="str" cm="1">
        <f t="array" ref="W539">IF(SUM(LEN(B539:V539))=0,"",IF(OR(OR(ISBLANK(F539),SUM(LEN(C539),LEN(D539))=0),AND(NOT(E539="Unknown"),ISBLANK(J539)),AND(NOT(O539="Unknown"),ISBLANK(R539))),"Missing Information", INDEX(Table15[Entire Service Line Classification], MATCH(SUMIFS(Table15[Unique ID],Table15[System-Owned Portion],E539,Table15[If Material Anything Other than "Lead" in Column E,Was Material Ever Previously Lead?],G539,Table15[Customer-Owned Portion],O539),Table15[Unique ID],0),0)))</f>
        <v>Non-lead</v>
      </c>
    </row>
    <row r="540" spans="1:23" ht="30" x14ac:dyDescent="0.25">
      <c r="A540" s="2"/>
      <c r="B540" s="67" t="s">
        <v>1133</v>
      </c>
      <c r="C540" s="16" t="s">
        <v>1134</v>
      </c>
      <c r="D540" s="16"/>
      <c r="E540" s="26" t="s">
        <v>19</v>
      </c>
      <c r="F540" s="116" t="s">
        <v>18</v>
      </c>
      <c r="G540" s="28" t="s">
        <v>18</v>
      </c>
      <c r="H540" s="89">
        <v>29647</v>
      </c>
      <c r="I540" s="112">
        <v>2</v>
      </c>
      <c r="J540" s="28" t="s">
        <v>89</v>
      </c>
      <c r="K540" s="16" t="s">
        <v>18</v>
      </c>
      <c r="L540" s="16"/>
      <c r="M540" s="89"/>
      <c r="N540" s="69"/>
      <c r="O540" s="26" t="s">
        <v>19</v>
      </c>
      <c r="P540" s="91">
        <v>29647</v>
      </c>
      <c r="Q540" s="112">
        <v>2</v>
      </c>
      <c r="R540" s="28" t="s">
        <v>82</v>
      </c>
      <c r="S540" s="16" t="s">
        <v>20</v>
      </c>
      <c r="T540" s="16" t="s">
        <v>76</v>
      </c>
      <c r="U540" s="89">
        <v>45973</v>
      </c>
      <c r="V540" s="71"/>
      <c r="W540" s="62" t="str" cm="1">
        <f t="array" ref="W540">IF(SUM(LEN(B540:V540))=0,"",IF(OR(OR(ISBLANK(F540),SUM(LEN(C540),LEN(D540))=0),AND(NOT(E540="Unknown"),ISBLANK(J540)),AND(NOT(O540="Unknown"),ISBLANK(R540))),"Missing Information", INDEX(Table15[Entire Service Line Classification], MATCH(SUMIFS(Table15[Unique ID],Table15[System-Owned Portion],E540,Table15[If Material Anything Other than "Lead" in Column E,Was Material Ever Previously Lead?],G540,Table15[Customer-Owned Portion],O540),Table15[Unique ID],0),0)))</f>
        <v>Non-lead</v>
      </c>
    </row>
    <row r="541" spans="1:23" ht="45" x14ac:dyDescent="0.25">
      <c r="A541" s="2"/>
      <c r="B541" s="67" t="s">
        <v>1135</v>
      </c>
      <c r="C541" s="16" t="s">
        <v>1136</v>
      </c>
      <c r="D541" s="16"/>
      <c r="E541" s="26" t="s">
        <v>19</v>
      </c>
      <c r="F541" s="25" t="s">
        <v>770</v>
      </c>
      <c r="G541" s="28" t="s">
        <v>173</v>
      </c>
      <c r="H541" s="89"/>
      <c r="I541" s="112">
        <v>0.75</v>
      </c>
      <c r="J541" s="28" t="s">
        <v>29</v>
      </c>
      <c r="K541" s="16" t="s">
        <v>18</v>
      </c>
      <c r="L541" s="16"/>
      <c r="M541" s="89">
        <v>44558</v>
      </c>
      <c r="N541" s="69" t="s">
        <v>1137</v>
      </c>
      <c r="O541" s="119" t="s">
        <v>19</v>
      </c>
      <c r="P541" s="91"/>
      <c r="Q541" s="112"/>
      <c r="R541" s="117" t="s">
        <v>29</v>
      </c>
      <c r="S541" s="16" t="s">
        <v>18</v>
      </c>
      <c r="T541" s="16"/>
      <c r="U541" s="89">
        <v>44558</v>
      </c>
      <c r="V541" s="71"/>
      <c r="W541" s="62" t="str" cm="1">
        <f t="array" ref="W541">IF(SUM(LEN(B541:V541))=0,"",IF(OR(OR(ISBLANK(F541),SUM(LEN(C541),LEN(D541))=0),AND(NOT(E541="Unknown"),ISBLANK(J541)),AND(NOT(O541="Unknown"),ISBLANK(R541))),"Missing Information", INDEX(Table15[Entire Service Line Classification], MATCH(SUMIFS(Table15[Unique ID],Table15[System-Owned Portion],E541,Table15[If Material Anything Other than "Lead" in Column E,Was Material Ever Previously Lead?],G541,Table15[Customer-Owned Portion],O541),Table15[Unique ID],0),0)))</f>
        <v>Non-lead</v>
      </c>
    </row>
    <row r="542" spans="1:23" ht="30" x14ac:dyDescent="0.25">
      <c r="A542" s="2"/>
      <c r="B542" s="67" t="s">
        <v>1142</v>
      </c>
      <c r="C542" s="16" t="s">
        <v>1143</v>
      </c>
      <c r="D542" s="16"/>
      <c r="E542" s="26" t="s">
        <v>19</v>
      </c>
      <c r="F542" s="116" t="s">
        <v>18</v>
      </c>
      <c r="G542" s="28" t="s">
        <v>18</v>
      </c>
      <c r="H542" s="89">
        <v>33103</v>
      </c>
      <c r="I542" s="112">
        <v>2</v>
      </c>
      <c r="J542" s="28" t="s">
        <v>87</v>
      </c>
      <c r="K542" s="16" t="s">
        <v>18</v>
      </c>
      <c r="L542" s="16"/>
      <c r="M542" s="89"/>
      <c r="N542" s="69"/>
      <c r="O542" s="26" t="s">
        <v>36</v>
      </c>
      <c r="P542" s="91">
        <v>33103</v>
      </c>
      <c r="Q542" s="112">
        <v>2</v>
      </c>
      <c r="R542" s="28" t="s">
        <v>87</v>
      </c>
      <c r="S542" s="16" t="s">
        <v>18</v>
      </c>
      <c r="T542" s="16"/>
      <c r="U542" s="89"/>
      <c r="V542" s="71"/>
      <c r="W542" s="62" t="str" cm="1">
        <f t="array" ref="W542">IF(SUM(LEN(B542:V542))=0,"",IF(OR(OR(ISBLANK(F542),SUM(LEN(C542),LEN(D542))=0),AND(NOT(E542="Unknown"),ISBLANK(J542)),AND(NOT(O542="Unknown"),ISBLANK(R542))),"Missing Information", INDEX(Table15[Entire Service Line Classification], MATCH(SUMIFS(Table15[Unique ID],Table15[System-Owned Portion],E542,Table15[If Material Anything Other than "Lead" in Column E,Was Material Ever Previously Lead?],G542,Table15[Customer-Owned Portion],O542),Table15[Unique ID],0),0)))</f>
        <v>Non-lead</v>
      </c>
    </row>
    <row r="543" spans="1:23" ht="30" x14ac:dyDescent="0.25">
      <c r="A543" s="2"/>
      <c r="B543" s="67" t="s">
        <v>1144</v>
      </c>
      <c r="C543" s="16" t="s">
        <v>1145</v>
      </c>
      <c r="D543" s="16"/>
      <c r="E543" s="26" t="s">
        <v>36</v>
      </c>
      <c r="F543" s="116" t="s">
        <v>18</v>
      </c>
      <c r="G543" s="28" t="s">
        <v>18</v>
      </c>
      <c r="H543" s="89">
        <v>34700</v>
      </c>
      <c r="I543" s="112">
        <v>0.75</v>
      </c>
      <c r="J543" s="28" t="s">
        <v>87</v>
      </c>
      <c r="K543" s="16" t="s">
        <v>18</v>
      </c>
      <c r="L543" s="16"/>
      <c r="M543" s="89"/>
      <c r="N543" s="69"/>
      <c r="O543" s="26" t="s">
        <v>36</v>
      </c>
      <c r="P543" s="91">
        <v>34700</v>
      </c>
      <c r="Q543" s="112">
        <v>0.75</v>
      </c>
      <c r="R543" s="28" t="s">
        <v>87</v>
      </c>
      <c r="S543" s="16" t="s">
        <v>18</v>
      </c>
      <c r="T543" s="16"/>
      <c r="U543" s="89"/>
      <c r="V543" s="71"/>
      <c r="W543" s="62" t="str" cm="1">
        <f t="array" ref="W543">IF(SUM(LEN(B543:V543))=0,"",IF(OR(OR(ISBLANK(F543),SUM(LEN(C543),LEN(D543))=0),AND(NOT(E543="Unknown"),ISBLANK(J543)),AND(NOT(O543="Unknown"),ISBLANK(R543))),"Missing Information", INDEX(Table15[Entire Service Line Classification], MATCH(SUMIFS(Table15[Unique ID],Table15[System-Owned Portion],E543,Table15[If Material Anything Other than "Lead" in Column E,Was Material Ever Previously Lead?],G543,Table15[Customer-Owned Portion],O543),Table15[Unique ID],0),0)))</f>
        <v>Non-lead</v>
      </c>
    </row>
    <row r="544" spans="1:23" ht="30" x14ac:dyDescent="0.25">
      <c r="A544" s="2"/>
      <c r="B544" s="67" t="s">
        <v>1146</v>
      </c>
      <c r="C544" s="16" t="s">
        <v>1147</v>
      </c>
      <c r="D544" s="16"/>
      <c r="E544" s="26" t="s">
        <v>27</v>
      </c>
      <c r="F544" s="25" t="s">
        <v>770</v>
      </c>
      <c r="G544" s="28" t="s">
        <v>173</v>
      </c>
      <c r="H544" s="89"/>
      <c r="I544" s="112">
        <v>0.75</v>
      </c>
      <c r="J544" s="28" t="s">
        <v>29</v>
      </c>
      <c r="K544" s="16" t="s">
        <v>18</v>
      </c>
      <c r="L544" s="16"/>
      <c r="M544" s="89">
        <v>44770</v>
      </c>
      <c r="N544" s="69" t="s">
        <v>1148</v>
      </c>
      <c r="O544" s="119" t="s">
        <v>19</v>
      </c>
      <c r="P544" s="91"/>
      <c r="Q544" s="112">
        <v>0.75</v>
      </c>
      <c r="R544" s="117" t="s">
        <v>29</v>
      </c>
      <c r="S544" s="16" t="s">
        <v>18</v>
      </c>
      <c r="T544" s="16"/>
      <c r="U544" s="89">
        <v>44770</v>
      </c>
      <c r="V544" s="71"/>
      <c r="W544" s="62" t="str" cm="1">
        <f t="array" ref="W544">IF(SUM(LEN(B544:V544))=0,"",IF(OR(OR(ISBLANK(F544),SUM(LEN(C544),LEN(D544))=0),AND(NOT(E544="Unknown"),ISBLANK(J544)),AND(NOT(O544="Unknown"),ISBLANK(R544))),"Missing Information", INDEX(Table15[Entire Service Line Classification], MATCH(SUMIFS(Table15[Unique ID],Table15[System-Owned Portion],E544,Table15[If Material Anything Other than "Lead" in Column E,Was Material Ever Previously Lead?],G544,Table15[Customer-Owned Portion],O544),Table15[Unique ID],0),0)))</f>
        <v>Non-lead</v>
      </c>
    </row>
    <row r="545" spans="1:23" ht="30" x14ac:dyDescent="0.25">
      <c r="A545" s="2"/>
      <c r="B545" s="67" t="s">
        <v>1138</v>
      </c>
      <c r="C545" s="16" t="s">
        <v>1139</v>
      </c>
      <c r="D545" s="16"/>
      <c r="E545" s="26" t="s">
        <v>27</v>
      </c>
      <c r="F545" s="116" t="s">
        <v>18</v>
      </c>
      <c r="G545" s="117" t="s">
        <v>18</v>
      </c>
      <c r="H545" s="89"/>
      <c r="I545" s="112">
        <v>0.75</v>
      </c>
      <c r="J545" s="28" t="s">
        <v>82</v>
      </c>
      <c r="K545" s="16" t="s">
        <v>20</v>
      </c>
      <c r="L545" s="16" t="s">
        <v>76</v>
      </c>
      <c r="M545" s="89">
        <v>45947</v>
      </c>
      <c r="N545" s="69"/>
      <c r="O545" s="26" t="s">
        <v>19</v>
      </c>
      <c r="P545" s="91"/>
      <c r="Q545" s="112">
        <v>0.75</v>
      </c>
      <c r="R545" s="28" t="s">
        <v>82</v>
      </c>
      <c r="S545" s="16" t="s">
        <v>20</v>
      </c>
      <c r="T545" s="16" t="s">
        <v>76</v>
      </c>
      <c r="U545" s="89">
        <v>45947</v>
      </c>
      <c r="V545" s="71"/>
      <c r="W545" s="62" t="str" cm="1">
        <f t="array" ref="W545">IF(SUM(LEN(B545:V545))=0,"",IF(OR(OR(ISBLANK(F545),SUM(LEN(C545),LEN(D545))=0),AND(NOT(E545="Unknown"),ISBLANK(J545)),AND(NOT(O545="Unknown"),ISBLANK(R545))),"Missing Information", INDEX(Table15[Entire Service Line Classification], MATCH(SUMIFS(Table15[Unique ID],Table15[System-Owned Portion],E545,Table15[If Material Anything Other than "Lead" in Column E,Was Material Ever Previously Lead?],G545,Table15[Customer-Owned Portion],O545),Table15[Unique ID],0),0)))</f>
        <v>Non-lead</v>
      </c>
    </row>
    <row r="546" spans="1:23" ht="30" x14ac:dyDescent="0.25">
      <c r="A546" s="2"/>
      <c r="B546" s="67" t="s">
        <v>1140</v>
      </c>
      <c r="C546" s="16" t="s">
        <v>1141</v>
      </c>
      <c r="D546" s="16"/>
      <c r="E546" s="26" t="s">
        <v>19</v>
      </c>
      <c r="F546" s="25" t="s">
        <v>770</v>
      </c>
      <c r="G546" s="28" t="s">
        <v>173</v>
      </c>
      <c r="H546" s="89">
        <v>38718</v>
      </c>
      <c r="I546" s="112">
        <v>1</v>
      </c>
      <c r="J546" s="28" t="s">
        <v>87</v>
      </c>
      <c r="K546" s="16" t="s">
        <v>18</v>
      </c>
      <c r="L546" s="16"/>
      <c r="M546" s="89">
        <v>38960</v>
      </c>
      <c r="N546" s="69"/>
      <c r="O546" s="26" t="s">
        <v>36</v>
      </c>
      <c r="P546" s="91">
        <v>38718</v>
      </c>
      <c r="Q546" s="112">
        <v>1</v>
      </c>
      <c r="R546" s="28" t="s">
        <v>87</v>
      </c>
      <c r="S546" s="16" t="s">
        <v>18</v>
      </c>
      <c r="T546" s="16"/>
      <c r="U546" s="89"/>
      <c r="V546" s="71"/>
      <c r="W546" s="62" t="str" cm="1">
        <f t="array" ref="W546">IF(SUM(LEN(B546:V546))=0,"",IF(OR(OR(ISBLANK(F546),SUM(LEN(C546),LEN(D546))=0),AND(NOT(E546="Unknown"),ISBLANK(J546)),AND(NOT(O546="Unknown"),ISBLANK(R546))),"Missing Information", INDEX(Table15[Entire Service Line Classification], MATCH(SUMIFS(Table15[Unique ID],Table15[System-Owned Portion],E546,Table15[If Material Anything Other than "Lead" in Column E,Was Material Ever Previously Lead?],G546,Table15[Customer-Owned Portion],O546),Table15[Unique ID],0),0)))</f>
        <v>Non-lead</v>
      </c>
    </row>
    <row r="547" spans="1:23" ht="30" x14ac:dyDescent="0.25">
      <c r="A547" s="2"/>
      <c r="B547" s="67" t="s">
        <v>1149</v>
      </c>
      <c r="C547" s="16" t="s">
        <v>1150</v>
      </c>
      <c r="D547" s="16"/>
      <c r="E547" s="26" t="s">
        <v>27</v>
      </c>
      <c r="F547" s="116" t="s">
        <v>18</v>
      </c>
      <c r="G547" s="28" t="s">
        <v>18</v>
      </c>
      <c r="H547" s="89">
        <v>40773</v>
      </c>
      <c r="I547" s="112">
        <v>1</v>
      </c>
      <c r="J547" s="28" t="s">
        <v>87</v>
      </c>
      <c r="K547" s="16" t="s">
        <v>18</v>
      </c>
      <c r="L547" s="16"/>
      <c r="M547" s="89"/>
      <c r="N547" s="69"/>
      <c r="O547" s="26" t="s">
        <v>36</v>
      </c>
      <c r="P547" s="91">
        <v>40773</v>
      </c>
      <c r="Q547" s="112">
        <v>1</v>
      </c>
      <c r="R547" s="28" t="s">
        <v>87</v>
      </c>
      <c r="S547" s="16" t="s">
        <v>18</v>
      </c>
      <c r="T547" s="16"/>
      <c r="U547" s="89"/>
      <c r="V547" s="71"/>
      <c r="W547" s="62" t="str" cm="1">
        <f t="array" ref="W547">IF(SUM(LEN(B547:V547))=0,"",IF(OR(OR(ISBLANK(F547),SUM(LEN(C547),LEN(D547))=0),AND(NOT(E547="Unknown"),ISBLANK(J547)),AND(NOT(O547="Unknown"),ISBLANK(R547))),"Missing Information", INDEX(Table15[Entire Service Line Classification], MATCH(SUMIFS(Table15[Unique ID],Table15[System-Owned Portion],E547,Table15[If Material Anything Other than "Lead" in Column E,Was Material Ever Previously Lead?],G547,Table15[Customer-Owned Portion],O547),Table15[Unique ID],0),0)))</f>
        <v>Non-lead</v>
      </c>
    </row>
    <row r="548" spans="1:23" ht="30" x14ac:dyDescent="0.25">
      <c r="A548" s="2"/>
      <c r="B548" s="67" t="s">
        <v>1151</v>
      </c>
      <c r="C548" s="16" t="s">
        <v>1152</v>
      </c>
      <c r="D548" s="16"/>
      <c r="E548" s="26" t="s">
        <v>19</v>
      </c>
      <c r="F548" s="25" t="s">
        <v>770</v>
      </c>
      <c r="G548" s="28" t="s">
        <v>173</v>
      </c>
      <c r="H548" s="89"/>
      <c r="I548" s="112">
        <v>1</v>
      </c>
      <c r="J548" s="28" t="s">
        <v>29</v>
      </c>
      <c r="K548" s="16" t="s">
        <v>18</v>
      </c>
      <c r="L548" s="16"/>
      <c r="M548" s="89">
        <v>44497</v>
      </c>
      <c r="N548" s="69" t="s">
        <v>1153</v>
      </c>
      <c r="O548" s="119" t="s">
        <v>19</v>
      </c>
      <c r="P548" s="91"/>
      <c r="Q548" s="112">
        <v>1</v>
      </c>
      <c r="R548" s="117" t="s">
        <v>29</v>
      </c>
      <c r="S548" s="16" t="s">
        <v>18</v>
      </c>
      <c r="T548" s="16"/>
      <c r="U548" s="89">
        <v>44497</v>
      </c>
      <c r="V548" s="71"/>
      <c r="W548" s="62" t="str" cm="1">
        <f t="array" ref="W548">IF(SUM(LEN(B548:V548))=0,"",IF(OR(OR(ISBLANK(F548),SUM(LEN(C548),LEN(D548))=0),AND(NOT(E548="Unknown"),ISBLANK(J548)),AND(NOT(O548="Unknown"),ISBLANK(R548))),"Missing Information", INDEX(Table15[Entire Service Line Classification], MATCH(SUMIFS(Table15[Unique ID],Table15[System-Owned Portion],E548,Table15[If Material Anything Other than "Lead" in Column E,Was Material Ever Previously Lead?],G548,Table15[Customer-Owned Portion],O548),Table15[Unique ID],0),0)))</f>
        <v>Non-lead</v>
      </c>
    </row>
    <row r="549" spans="1:23" ht="30" x14ac:dyDescent="0.25">
      <c r="A549" s="2"/>
      <c r="B549" s="67" t="s">
        <v>1154</v>
      </c>
      <c r="C549" s="16" t="s">
        <v>1155</v>
      </c>
      <c r="D549" s="16"/>
      <c r="E549" s="26" t="s">
        <v>27</v>
      </c>
      <c r="F549" s="116" t="s">
        <v>18</v>
      </c>
      <c r="G549" s="117" t="s">
        <v>18</v>
      </c>
      <c r="H549" s="89"/>
      <c r="I549" s="112">
        <v>0.75</v>
      </c>
      <c r="J549" s="28" t="s">
        <v>29</v>
      </c>
      <c r="K549" s="16" t="s">
        <v>18</v>
      </c>
      <c r="L549" s="16" t="s">
        <v>74</v>
      </c>
      <c r="M549" s="89">
        <v>42031</v>
      </c>
      <c r="N549" s="69"/>
      <c r="O549" s="26" t="s">
        <v>19</v>
      </c>
      <c r="P549" s="91"/>
      <c r="Q549" s="112">
        <v>0.75</v>
      </c>
      <c r="R549" s="28" t="s">
        <v>82</v>
      </c>
      <c r="S549" s="16" t="s">
        <v>20</v>
      </c>
      <c r="T549" s="16" t="s">
        <v>76</v>
      </c>
      <c r="U549" s="89">
        <v>45771</v>
      </c>
      <c r="V549" s="71"/>
      <c r="W549" s="62" t="str" cm="1">
        <f t="array" ref="W549">IF(SUM(LEN(B549:V549))=0,"",IF(OR(OR(ISBLANK(F549),SUM(LEN(C549),LEN(D549))=0),AND(NOT(E549="Unknown"),ISBLANK(J549)),AND(NOT(O549="Unknown"),ISBLANK(R549))),"Missing Information", INDEX(Table15[Entire Service Line Classification], MATCH(SUMIFS(Table15[Unique ID],Table15[System-Owned Portion],E549,Table15[If Material Anything Other than "Lead" in Column E,Was Material Ever Previously Lead?],G549,Table15[Customer-Owned Portion],O549),Table15[Unique ID],0),0)))</f>
        <v>Non-lead</v>
      </c>
    </row>
    <row r="550" spans="1:23" ht="30" x14ac:dyDescent="0.25">
      <c r="A550" s="2"/>
      <c r="B550" s="67" t="s">
        <v>1156</v>
      </c>
      <c r="C550" s="16" t="s">
        <v>1157</v>
      </c>
      <c r="D550" s="16"/>
      <c r="E550" s="26" t="s">
        <v>27</v>
      </c>
      <c r="F550" s="25" t="s">
        <v>18</v>
      </c>
      <c r="G550" s="28" t="s">
        <v>173</v>
      </c>
      <c r="H550" s="89"/>
      <c r="I550" s="112">
        <v>1.5</v>
      </c>
      <c r="J550" s="28" t="s">
        <v>29</v>
      </c>
      <c r="K550" s="16" t="s">
        <v>20</v>
      </c>
      <c r="L550" s="16" t="s">
        <v>76</v>
      </c>
      <c r="M550" s="89">
        <v>43494</v>
      </c>
      <c r="N550" s="69" t="s">
        <v>116</v>
      </c>
      <c r="O550" s="26" t="s">
        <v>19</v>
      </c>
      <c r="P550" s="91"/>
      <c r="Q550" s="112">
        <v>1.5</v>
      </c>
      <c r="R550" s="28" t="s">
        <v>82</v>
      </c>
      <c r="S550" s="16" t="s">
        <v>20</v>
      </c>
      <c r="T550" s="16" t="s">
        <v>76</v>
      </c>
      <c r="U550" s="89">
        <v>45611</v>
      </c>
      <c r="V550" s="71"/>
      <c r="W550" s="62" t="str" cm="1">
        <f t="array" ref="W550">IF(SUM(LEN(B550:V550))=0,"",IF(OR(OR(ISBLANK(F550),SUM(LEN(C550),LEN(D550))=0),AND(NOT(E550="Unknown"),ISBLANK(J550)),AND(NOT(O550="Unknown"),ISBLANK(R550))),"Missing Information", INDEX(Table15[Entire Service Line Classification], MATCH(SUMIFS(Table15[Unique ID],Table15[System-Owned Portion],E550,Table15[If Material Anything Other than "Lead" in Column E,Was Material Ever Previously Lead?],G550,Table15[Customer-Owned Portion],O550),Table15[Unique ID],0),0)))</f>
        <v>Non-lead</v>
      </c>
    </row>
    <row r="551" spans="1:23" ht="30" x14ac:dyDescent="0.25">
      <c r="A551" s="2"/>
      <c r="B551" s="67" t="s">
        <v>1158</v>
      </c>
      <c r="C551" s="16" t="s">
        <v>1159</v>
      </c>
      <c r="D551" s="16"/>
      <c r="E551" s="26" t="s">
        <v>27</v>
      </c>
      <c r="F551" s="116" t="s">
        <v>18</v>
      </c>
      <c r="G551" s="117" t="s">
        <v>18</v>
      </c>
      <c r="H551" s="89"/>
      <c r="I551" s="112">
        <v>0.75</v>
      </c>
      <c r="J551" s="28" t="s">
        <v>29</v>
      </c>
      <c r="K551" s="16" t="s">
        <v>18</v>
      </c>
      <c r="L551" s="16" t="s">
        <v>75</v>
      </c>
      <c r="M551" s="89">
        <v>45902</v>
      </c>
      <c r="N551" s="69"/>
      <c r="O551" s="26" t="s">
        <v>19</v>
      </c>
      <c r="P551" s="91"/>
      <c r="Q551" s="112">
        <v>0.75</v>
      </c>
      <c r="R551" s="28" t="s">
        <v>29</v>
      </c>
      <c r="S551" s="16" t="s">
        <v>18</v>
      </c>
      <c r="T551" s="16" t="s">
        <v>76</v>
      </c>
      <c r="U551" s="89">
        <v>45902</v>
      </c>
      <c r="V551" s="71"/>
      <c r="W551" s="62" t="str" cm="1">
        <f t="array" ref="W551">IF(SUM(LEN(B551:V551))=0,"",IF(OR(OR(ISBLANK(F551),SUM(LEN(C551),LEN(D551))=0),AND(NOT(E551="Unknown"),ISBLANK(J551)),AND(NOT(O551="Unknown"),ISBLANK(R551))),"Missing Information", INDEX(Table15[Entire Service Line Classification], MATCH(SUMIFS(Table15[Unique ID],Table15[System-Owned Portion],E551,Table15[If Material Anything Other than "Lead" in Column E,Was Material Ever Previously Lead?],G551,Table15[Customer-Owned Portion],O551),Table15[Unique ID],0),0)))</f>
        <v>Non-lead</v>
      </c>
    </row>
    <row r="552" spans="1:23" ht="30" x14ac:dyDescent="0.25">
      <c r="A552" s="2"/>
      <c r="B552" s="67" t="s">
        <v>1199</v>
      </c>
      <c r="C552" s="16" t="s">
        <v>1202</v>
      </c>
      <c r="D552" s="16"/>
      <c r="E552" s="26" t="s">
        <v>27</v>
      </c>
      <c r="F552" s="116" t="s">
        <v>18</v>
      </c>
      <c r="G552" s="28" t="s">
        <v>18</v>
      </c>
      <c r="H552" s="89">
        <v>37498</v>
      </c>
      <c r="I552" s="112">
        <v>2</v>
      </c>
      <c r="J552" s="28" t="s">
        <v>87</v>
      </c>
      <c r="K552" s="16" t="s">
        <v>18</v>
      </c>
      <c r="L552" s="16"/>
      <c r="M552" s="89"/>
      <c r="N552" s="69"/>
      <c r="O552" s="26" t="s">
        <v>36</v>
      </c>
      <c r="P552" s="91">
        <v>37498</v>
      </c>
      <c r="Q552" s="112">
        <v>1</v>
      </c>
      <c r="R552" s="28" t="s">
        <v>87</v>
      </c>
      <c r="S552" s="16" t="s">
        <v>18</v>
      </c>
      <c r="T552" s="16"/>
      <c r="U552" s="89"/>
      <c r="V552" s="71"/>
      <c r="W552" s="62" t="str" cm="1">
        <f t="array" ref="W552">IF(SUM(LEN(B552:V552))=0,"",IF(OR(OR(ISBLANK(F552),SUM(LEN(C552),LEN(D552))=0),AND(NOT(E552="Unknown"),ISBLANK(J552)),AND(NOT(O552="Unknown"),ISBLANK(R552))),"Missing Information", INDEX(Table15[Entire Service Line Classification], MATCH(SUMIFS(Table15[Unique ID],Table15[System-Owned Portion],E552,Table15[If Material Anything Other than "Lead" in Column E,Was Material Ever Previously Lead?],G552,Table15[Customer-Owned Portion],O552),Table15[Unique ID],0),0)))</f>
        <v>Non-lead</v>
      </c>
    </row>
    <row r="553" spans="1:23" ht="30" x14ac:dyDescent="0.25">
      <c r="A553" s="2"/>
      <c r="B553" s="67" t="s">
        <v>1160</v>
      </c>
      <c r="C553" s="16" t="s">
        <v>1161</v>
      </c>
      <c r="D553" s="16"/>
      <c r="E553" s="26" t="s">
        <v>27</v>
      </c>
      <c r="F553" s="116" t="s">
        <v>18</v>
      </c>
      <c r="G553" s="117" t="s">
        <v>18</v>
      </c>
      <c r="H553" s="89"/>
      <c r="I553" s="112">
        <v>0.75</v>
      </c>
      <c r="J553" s="28" t="s">
        <v>82</v>
      </c>
      <c r="K553" s="16" t="s">
        <v>20</v>
      </c>
      <c r="L553" s="16" t="s">
        <v>76</v>
      </c>
      <c r="M553" s="89">
        <v>45947</v>
      </c>
      <c r="N553" s="69"/>
      <c r="O553" s="26" t="s">
        <v>26</v>
      </c>
      <c r="P553" s="91"/>
      <c r="Q553" s="112">
        <v>0.75</v>
      </c>
      <c r="R553" s="28" t="s">
        <v>82</v>
      </c>
      <c r="S553" s="16" t="s">
        <v>20</v>
      </c>
      <c r="T553" s="16" t="s">
        <v>76</v>
      </c>
      <c r="U553" s="89">
        <v>45947</v>
      </c>
      <c r="V553" s="71"/>
      <c r="W553" s="62" t="str" cm="1">
        <f t="array" ref="W553">IF(SUM(LEN(B553:V553))=0,"",IF(OR(OR(ISBLANK(F553),SUM(LEN(C553),LEN(D553))=0),AND(NOT(E553="Unknown"),ISBLANK(J553)),AND(NOT(O553="Unknown"),ISBLANK(R553))),"Missing Information", INDEX(Table15[Entire Service Line Classification], MATCH(SUMIFS(Table15[Unique ID],Table15[System-Owned Portion],E553,Table15[If Material Anything Other than "Lead" in Column E,Was Material Ever Previously Lead?],G553,Table15[Customer-Owned Portion],O553),Table15[Unique ID],0),0)))</f>
        <v>Non-lead</v>
      </c>
    </row>
    <row r="554" spans="1:23" ht="30" x14ac:dyDescent="0.25">
      <c r="A554" s="2"/>
      <c r="B554" s="67" t="s">
        <v>1162</v>
      </c>
      <c r="C554" s="16" t="s">
        <v>1163</v>
      </c>
      <c r="D554" s="16"/>
      <c r="E554" s="26" t="s">
        <v>27</v>
      </c>
      <c r="F554" s="116" t="s">
        <v>18</v>
      </c>
      <c r="G554" s="117" t="s">
        <v>18</v>
      </c>
      <c r="H554" s="89"/>
      <c r="I554" s="112">
        <v>0.75</v>
      </c>
      <c r="J554" s="28" t="s">
        <v>82</v>
      </c>
      <c r="K554" s="16" t="s">
        <v>20</v>
      </c>
      <c r="L554" s="16" t="s">
        <v>76</v>
      </c>
      <c r="M554" s="89">
        <v>45967</v>
      </c>
      <c r="N554" s="69"/>
      <c r="O554" s="26" t="s">
        <v>19</v>
      </c>
      <c r="P554" s="91"/>
      <c r="Q554" s="112">
        <v>0.75</v>
      </c>
      <c r="R554" s="28" t="s">
        <v>82</v>
      </c>
      <c r="S554" s="16" t="s">
        <v>20</v>
      </c>
      <c r="T554" s="16" t="s">
        <v>76</v>
      </c>
      <c r="U554" s="89">
        <v>45967</v>
      </c>
      <c r="V554" s="71"/>
      <c r="W554" s="62" t="str" cm="1">
        <f t="array" ref="W554">IF(SUM(LEN(B554:V554))=0,"",IF(OR(OR(ISBLANK(F554),SUM(LEN(C554),LEN(D554))=0),AND(NOT(E554="Unknown"),ISBLANK(J554)),AND(NOT(O554="Unknown"),ISBLANK(R554))),"Missing Information", INDEX(Table15[Entire Service Line Classification], MATCH(SUMIFS(Table15[Unique ID],Table15[System-Owned Portion],E554,Table15[If Material Anything Other than "Lead" in Column E,Was Material Ever Previously Lead?],G554,Table15[Customer-Owned Portion],O554),Table15[Unique ID],0),0)))</f>
        <v>Non-lead</v>
      </c>
    </row>
    <row r="555" spans="1:23" x14ac:dyDescent="0.25">
      <c r="A555" s="2"/>
      <c r="B555" s="67" t="s">
        <v>1166</v>
      </c>
      <c r="C555" s="16" t="s">
        <v>1167</v>
      </c>
      <c r="D555" s="16"/>
      <c r="E555" s="26" t="s">
        <v>19</v>
      </c>
      <c r="F555" s="116" t="s">
        <v>18</v>
      </c>
      <c r="G555" s="28" t="s">
        <v>18</v>
      </c>
      <c r="H555" s="89">
        <v>29647</v>
      </c>
      <c r="I555" s="112">
        <v>2</v>
      </c>
      <c r="J555" s="28" t="s">
        <v>89</v>
      </c>
      <c r="K555" s="16" t="s">
        <v>18</v>
      </c>
      <c r="L555" s="16"/>
      <c r="M555" s="89"/>
      <c r="N555" s="69"/>
      <c r="O555" s="26" t="s">
        <v>19</v>
      </c>
      <c r="P555" s="91">
        <v>29647</v>
      </c>
      <c r="Q555" s="112">
        <v>2</v>
      </c>
      <c r="R555" s="28" t="s">
        <v>89</v>
      </c>
      <c r="S555" s="16" t="s">
        <v>18</v>
      </c>
      <c r="T555" s="16"/>
      <c r="U555" s="89"/>
      <c r="V555" s="71"/>
      <c r="W555" s="62" t="str" cm="1">
        <f t="array" ref="W555">IF(SUM(LEN(B555:V555))=0,"",IF(OR(OR(ISBLANK(F555),SUM(LEN(C555),LEN(D555))=0),AND(NOT(E555="Unknown"),ISBLANK(J555)),AND(NOT(O555="Unknown"),ISBLANK(R555))),"Missing Information", INDEX(Table15[Entire Service Line Classification], MATCH(SUMIFS(Table15[Unique ID],Table15[System-Owned Portion],E555,Table15[If Material Anything Other than "Lead" in Column E,Was Material Ever Previously Lead?],G555,Table15[Customer-Owned Portion],O555),Table15[Unique ID],0),0)))</f>
        <v>Non-lead</v>
      </c>
    </row>
    <row r="556" spans="1:23" ht="30" x14ac:dyDescent="0.25">
      <c r="A556" s="2"/>
      <c r="B556" s="67" t="s">
        <v>1164</v>
      </c>
      <c r="C556" s="16" t="s">
        <v>1165</v>
      </c>
      <c r="D556" s="16"/>
      <c r="E556" s="26" t="s">
        <v>27</v>
      </c>
      <c r="F556" s="116" t="s">
        <v>18</v>
      </c>
      <c r="G556" s="117" t="s">
        <v>18</v>
      </c>
      <c r="H556" s="89"/>
      <c r="I556" s="112">
        <v>1</v>
      </c>
      <c r="J556" s="28" t="s">
        <v>82</v>
      </c>
      <c r="K556" s="16" t="s">
        <v>20</v>
      </c>
      <c r="L556" s="16" t="s">
        <v>76</v>
      </c>
      <c r="M556" s="89">
        <v>45967</v>
      </c>
      <c r="N556" s="69"/>
      <c r="O556" s="26" t="s">
        <v>19</v>
      </c>
      <c r="P556" s="91"/>
      <c r="Q556" s="112">
        <v>1</v>
      </c>
      <c r="R556" s="28" t="s">
        <v>82</v>
      </c>
      <c r="S556" s="16" t="s">
        <v>20</v>
      </c>
      <c r="T556" s="16" t="s">
        <v>76</v>
      </c>
      <c r="U556" s="89">
        <v>45967</v>
      </c>
      <c r="V556" s="71"/>
      <c r="W556" s="62" t="str" cm="1">
        <f t="array" ref="W556">IF(SUM(LEN(B556:V556))=0,"",IF(OR(OR(ISBLANK(F556),SUM(LEN(C556),LEN(D556))=0),AND(NOT(E556="Unknown"),ISBLANK(J556)),AND(NOT(O556="Unknown"),ISBLANK(R556))),"Missing Information", INDEX(Table15[Entire Service Line Classification], MATCH(SUMIFS(Table15[Unique ID],Table15[System-Owned Portion],E556,Table15[If Material Anything Other than "Lead" in Column E,Was Material Ever Previously Lead?],G556,Table15[Customer-Owned Portion],O556),Table15[Unique ID],0),0)))</f>
        <v>Non-lead</v>
      </c>
    </row>
    <row r="557" spans="1:23" ht="30" x14ac:dyDescent="0.25">
      <c r="A557" s="2"/>
      <c r="B557" s="67" t="s">
        <v>1168</v>
      </c>
      <c r="C557" s="16" t="s">
        <v>1169</v>
      </c>
      <c r="D557" s="16"/>
      <c r="E557" s="26" t="s">
        <v>27</v>
      </c>
      <c r="F557" s="25" t="s">
        <v>173</v>
      </c>
      <c r="G557" s="28" t="s">
        <v>173</v>
      </c>
      <c r="H557" s="89"/>
      <c r="I557" s="112">
        <v>0.75</v>
      </c>
      <c r="J557" s="28" t="s">
        <v>29</v>
      </c>
      <c r="K557" s="16" t="s">
        <v>18</v>
      </c>
      <c r="L557" s="16"/>
      <c r="M557" s="89">
        <v>40275</v>
      </c>
      <c r="N557" s="69" t="s">
        <v>1170</v>
      </c>
      <c r="O557" s="119" t="s">
        <v>27</v>
      </c>
      <c r="P557" s="91"/>
      <c r="Q557" s="112">
        <v>0.75</v>
      </c>
      <c r="R557" s="117" t="s">
        <v>82</v>
      </c>
      <c r="S557" s="16" t="s">
        <v>20</v>
      </c>
      <c r="T557" s="16" t="s">
        <v>76</v>
      </c>
      <c r="U557" s="89">
        <v>45771</v>
      </c>
      <c r="V557" s="71"/>
      <c r="W557" s="62" t="str" cm="1">
        <f t="array" ref="W557">IF(SUM(LEN(B557:V557))=0,"",IF(OR(OR(ISBLANK(F557),SUM(LEN(C557),LEN(D557))=0),AND(NOT(E557="Unknown"),ISBLANK(J557)),AND(NOT(O557="Unknown"),ISBLANK(R557))),"Missing Information", INDEX(Table15[Entire Service Line Classification], MATCH(SUMIFS(Table15[Unique ID],Table15[System-Owned Portion],E557,Table15[If Material Anything Other than "Lead" in Column E,Was Material Ever Previously Lead?],G557,Table15[Customer-Owned Portion],O557),Table15[Unique ID],0),0)))</f>
        <v>Non-lead</v>
      </c>
    </row>
    <row r="558" spans="1:23" ht="30" x14ac:dyDescent="0.25">
      <c r="A558" s="2"/>
      <c r="B558" s="67" t="s">
        <v>1171</v>
      </c>
      <c r="C558" s="16" t="s">
        <v>1172</v>
      </c>
      <c r="D558" s="16"/>
      <c r="E558" s="26" t="s">
        <v>27</v>
      </c>
      <c r="F558" s="116" t="s">
        <v>18</v>
      </c>
      <c r="G558" s="117" t="s">
        <v>18</v>
      </c>
      <c r="H558" s="89"/>
      <c r="I558" s="112">
        <v>0.75</v>
      </c>
      <c r="J558" s="28" t="s">
        <v>82</v>
      </c>
      <c r="K558" s="16" t="s">
        <v>20</v>
      </c>
      <c r="L558" s="16" t="s">
        <v>76</v>
      </c>
      <c r="M558" s="89">
        <v>45617</v>
      </c>
      <c r="N558" s="69"/>
      <c r="O558" s="26" t="s">
        <v>19</v>
      </c>
      <c r="P558" s="91"/>
      <c r="Q558" s="112">
        <v>0.75</v>
      </c>
      <c r="R558" s="28" t="s">
        <v>82</v>
      </c>
      <c r="S558" s="16" t="s">
        <v>20</v>
      </c>
      <c r="T558" s="16" t="s">
        <v>76</v>
      </c>
      <c r="U558" s="89">
        <v>45617</v>
      </c>
      <c r="V558" s="71"/>
      <c r="W558" s="62" t="str" cm="1">
        <f t="array" ref="W558">IF(SUM(LEN(B558:V558))=0,"",IF(OR(OR(ISBLANK(F558),SUM(LEN(C558),LEN(D558))=0),AND(NOT(E558="Unknown"),ISBLANK(J558)),AND(NOT(O558="Unknown"),ISBLANK(R558))),"Missing Information", INDEX(Table15[Entire Service Line Classification], MATCH(SUMIFS(Table15[Unique ID],Table15[System-Owned Portion],E558,Table15[If Material Anything Other than "Lead" in Column E,Was Material Ever Previously Lead?],G558,Table15[Customer-Owned Portion],O558),Table15[Unique ID],0),0)))</f>
        <v>Non-lead</v>
      </c>
    </row>
    <row r="559" spans="1:23" ht="30" x14ac:dyDescent="0.25">
      <c r="A559" s="2"/>
      <c r="B559" s="67" t="s">
        <v>1173</v>
      </c>
      <c r="C559" s="16" t="s">
        <v>1174</v>
      </c>
      <c r="D559" s="16"/>
      <c r="E559" s="26" t="s">
        <v>19</v>
      </c>
      <c r="F559" s="25" t="s">
        <v>173</v>
      </c>
      <c r="G559" s="28" t="s">
        <v>173</v>
      </c>
      <c r="H559" s="89"/>
      <c r="I559" s="112">
        <v>0.75</v>
      </c>
      <c r="J559" s="28" t="s">
        <v>29</v>
      </c>
      <c r="K559" s="16" t="s">
        <v>18</v>
      </c>
      <c r="L559" s="16"/>
      <c r="M559" s="89">
        <v>43455</v>
      </c>
      <c r="N559" s="69"/>
      <c r="O559" s="26" t="s">
        <v>19</v>
      </c>
      <c r="P559" s="91"/>
      <c r="Q559" s="112">
        <v>0.75</v>
      </c>
      <c r="R559" s="28" t="s">
        <v>82</v>
      </c>
      <c r="S559" s="16" t="s">
        <v>20</v>
      </c>
      <c r="T559" s="16" t="s">
        <v>76</v>
      </c>
      <c r="U559" s="89">
        <v>45771</v>
      </c>
      <c r="V559" s="71"/>
      <c r="W559" s="62" t="str" cm="1">
        <f t="array" ref="W559">IF(SUM(LEN(B559:V559))=0,"",IF(OR(OR(ISBLANK(F559),SUM(LEN(C559),LEN(D559))=0),AND(NOT(E559="Unknown"),ISBLANK(J559)),AND(NOT(O559="Unknown"),ISBLANK(R559))),"Missing Information", INDEX(Table15[Entire Service Line Classification], MATCH(SUMIFS(Table15[Unique ID],Table15[System-Owned Portion],E559,Table15[If Material Anything Other than "Lead" in Column E,Was Material Ever Previously Lead?],G559,Table15[Customer-Owned Portion],O559),Table15[Unique ID],0),0)))</f>
        <v>Non-lead</v>
      </c>
    </row>
    <row r="560" spans="1:23" ht="30" x14ac:dyDescent="0.25">
      <c r="A560" s="2"/>
      <c r="B560" s="67" t="s">
        <v>1175</v>
      </c>
      <c r="C560" s="16" t="s">
        <v>1176</v>
      </c>
      <c r="D560" s="16"/>
      <c r="E560" s="26" t="s">
        <v>27</v>
      </c>
      <c r="F560" s="116" t="s">
        <v>18</v>
      </c>
      <c r="G560" s="117" t="s">
        <v>18</v>
      </c>
      <c r="H560" s="89"/>
      <c r="I560" s="112">
        <v>0.75</v>
      </c>
      <c r="J560" s="28" t="s">
        <v>82</v>
      </c>
      <c r="K560" s="16" t="s">
        <v>20</v>
      </c>
      <c r="L560" s="16" t="s">
        <v>76</v>
      </c>
      <c r="M560" s="89">
        <v>45973</v>
      </c>
      <c r="N560" s="69"/>
      <c r="O560" s="26" t="s">
        <v>19</v>
      </c>
      <c r="P560" s="91"/>
      <c r="Q560" s="112">
        <v>0.75</v>
      </c>
      <c r="R560" s="28" t="s">
        <v>82</v>
      </c>
      <c r="S560" s="16" t="s">
        <v>20</v>
      </c>
      <c r="T560" s="16" t="s">
        <v>76</v>
      </c>
      <c r="U560" s="89">
        <v>45973</v>
      </c>
      <c r="V560" s="71"/>
      <c r="W560" s="62" t="str" cm="1">
        <f t="array" ref="W560">IF(SUM(LEN(B560:V560))=0,"",IF(OR(OR(ISBLANK(F560),SUM(LEN(C560),LEN(D560))=0),AND(NOT(E560="Unknown"),ISBLANK(J560)),AND(NOT(O560="Unknown"),ISBLANK(R560))),"Missing Information", INDEX(Table15[Entire Service Line Classification], MATCH(SUMIFS(Table15[Unique ID],Table15[System-Owned Portion],E560,Table15[If Material Anything Other than "Lead" in Column E,Was Material Ever Previously Lead?],G560,Table15[Customer-Owned Portion],O560),Table15[Unique ID],0),0)))</f>
        <v>Non-lead</v>
      </c>
    </row>
    <row r="561" spans="1:23" ht="30" x14ac:dyDescent="0.25">
      <c r="A561" s="2"/>
      <c r="B561" s="67" t="s">
        <v>1177</v>
      </c>
      <c r="C561" s="16" t="s">
        <v>1178</v>
      </c>
      <c r="D561" s="16"/>
      <c r="E561" s="26" t="s">
        <v>27</v>
      </c>
      <c r="F561" s="116" t="s">
        <v>18</v>
      </c>
      <c r="G561" s="117" t="s">
        <v>18</v>
      </c>
      <c r="H561" s="89"/>
      <c r="I561" s="112">
        <v>0.75</v>
      </c>
      <c r="J561" s="28" t="s">
        <v>82</v>
      </c>
      <c r="K561" s="16" t="s">
        <v>20</v>
      </c>
      <c r="L561" s="16" t="s">
        <v>76</v>
      </c>
      <c r="M561" s="89">
        <v>45967</v>
      </c>
      <c r="N561" s="69"/>
      <c r="O561" s="26" t="s">
        <v>19</v>
      </c>
      <c r="P561" s="91"/>
      <c r="Q561" s="112">
        <v>0.75</v>
      </c>
      <c r="R561" s="28" t="s">
        <v>82</v>
      </c>
      <c r="S561" s="16" t="s">
        <v>20</v>
      </c>
      <c r="T561" s="16" t="s">
        <v>76</v>
      </c>
      <c r="U561" s="89">
        <v>45967</v>
      </c>
      <c r="V561" s="71"/>
      <c r="W561" s="62" t="str" cm="1">
        <f t="array" ref="W561">IF(SUM(LEN(B561:V561))=0,"",IF(OR(OR(ISBLANK(F561),SUM(LEN(C561),LEN(D561))=0),AND(NOT(E561="Unknown"),ISBLANK(J561)),AND(NOT(O561="Unknown"),ISBLANK(R561))),"Missing Information", INDEX(Table15[Entire Service Line Classification], MATCH(SUMIFS(Table15[Unique ID],Table15[System-Owned Portion],E561,Table15[If Material Anything Other than "Lead" in Column E,Was Material Ever Previously Lead?],G561,Table15[Customer-Owned Portion],O561),Table15[Unique ID],0),0)))</f>
        <v>Non-lead</v>
      </c>
    </row>
    <row r="562" spans="1:23" ht="30" x14ac:dyDescent="0.25">
      <c r="A562" s="2"/>
      <c r="B562" s="67" t="s">
        <v>1179</v>
      </c>
      <c r="C562" s="16" t="s">
        <v>1180</v>
      </c>
      <c r="D562" s="16"/>
      <c r="E562" s="26" t="s">
        <v>27</v>
      </c>
      <c r="F562" s="116" t="s">
        <v>18</v>
      </c>
      <c r="G562" s="117" t="s">
        <v>18</v>
      </c>
      <c r="H562" s="89"/>
      <c r="I562" s="112">
        <v>1.25</v>
      </c>
      <c r="J562" s="28" t="s">
        <v>82</v>
      </c>
      <c r="K562" s="16" t="s">
        <v>20</v>
      </c>
      <c r="L562" s="16" t="s">
        <v>76</v>
      </c>
      <c r="M562" s="89">
        <v>45874</v>
      </c>
      <c r="N562" s="69"/>
      <c r="O562" s="26" t="s">
        <v>19</v>
      </c>
      <c r="P562" s="91"/>
      <c r="Q562" s="112">
        <v>1.25</v>
      </c>
      <c r="R562" s="28" t="s">
        <v>82</v>
      </c>
      <c r="S562" s="16" t="s">
        <v>20</v>
      </c>
      <c r="T562" s="16" t="s">
        <v>76</v>
      </c>
      <c r="U562" s="89">
        <v>45974</v>
      </c>
      <c r="V562" s="71"/>
      <c r="W562" s="62" t="str" cm="1">
        <f t="array" ref="W562">IF(SUM(LEN(B562:V562))=0,"",IF(OR(OR(ISBLANK(F562),SUM(LEN(C562),LEN(D562))=0),AND(NOT(E562="Unknown"),ISBLANK(J562)),AND(NOT(O562="Unknown"),ISBLANK(R562))),"Missing Information", INDEX(Table15[Entire Service Line Classification], MATCH(SUMIFS(Table15[Unique ID],Table15[System-Owned Portion],E562,Table15[If Material Anything Other than "Lead" in Column E,Was Material Ever Previously Lead?],G562,Table15[Customer-Owned Portion],O562),Table15[Unique ID],0),0)))</f>
        <v>Non-lead</v>
      </c>
    </row>
    <row r="563" spans="1:23" ht="30" x14ac:dyDescent="0.25">
      <c r="A563" s="2"/>
      <c r="B563" s="67" t="s">
        <v>1181</v>
      </c>
      <c r="C563" s="16" t="s">
        <v>1182</v>
      </c>
      <c r="D563" s="16"/>
      <c r="E563" s="26" t="s">
        <v>27</v>
      </c>
      <c r="F563" s="25" t="s">
        <v>173</v>
      </c>
      <c r="G563" s="28" t="s">
        <v>173</v>
      </c>
      <c r="H563" s="89"/>
      <c r="I563" s="112">
        <v>0.75</v>
      </c>
      <c r="J563" s="28" t="s">
        <v>29</v>
      </c>
      <c r="K563" s="16" t="s">
        <v>18</v>
      </c>
      <c r="L563" s="16"/>
      <c r="M563" s="89">
        <v>44782</v>
      </c>
      <c r="N563" s="69" t="s">
        <v>1183</v>
      </c>
      <c r="O563" s="26" t="s">
        <v>19</v>
      </c>
      <c r="P563" s="91"/>
      <c r="Q563" s="112">
        <v>0.75</v>
      </c>
      <c r="R563" s="28" t="s">
        <v>82</v>
      </c>
      <c r="S563" s="16" t="s">
        <v>20</v>
      </c>
      <c r="T563" s="16" t="s">
        <v>76</v>
      </c>
      <c r="U563" s="89">
        <v>45771</v>
      </c>
      <c r="V563" s="71"/>
      <c r="W563" s="62" t="str" cm="1">
        <f t="array" ref="W563">IF(SUM(LEN(B563:V563))=0,"",IF(OR(OR(ISBLANK(F563),SUM(LEN(C563),LEN(D563))=0),AND(NOT(E563="Unknown"),ISBLANK(J563)),AND(NOT(O563="Unknown"),ISBLANK(R563))),"Missing Information", INDEX(Table15[Entire Service Line Classification], MATCH(SUMIFS(Table15[Unique ID],Table15[System-Owned Portion],E563,Table15[If Material Anything Other than "Lead" in Column E,Was Material Ever Previously Lead?],G563,Table15[Customer-Owned Portion],O563),Table15[Unique ID],0),0)))</f>
        <v>Non-lead</v>
      </c>
    </row>
    <row r="564" spans="1:23" ht="30" x14ac:dyDescent="0.25">
      <c r="A564" s="2"/>
      <c r="B564" s="67" t="s">
        <v>1184</v>
      </c>
      <c r="C564" s="16" t="s">
        <v>1185</v>
      </c>
      <c r="D564" s="16"/>
      <c r="E564" s="26" t="s">
        <v>27</v>
      </c>
      <c r="F564" s="25" t="s">
        <v>173</v>
      </c>
      <c r="G564" s="28" t="s">
        <v>173</v>
      </c>
      <c r="H564" s="89"/>
      <c r="I564" s="112">
        <v>1</v>
      </c>
      <c r="J564" s="28" t="s">
        <v>29</v>
      </c>
      <c r="K564" s="16" t="s">
        <v>18</v>
      </c>
      <c r="L564" s="16"/>
      <c r="M564" s="89">
        <v>43462</v>
      </c>
      <c r="N564" s="69"/>
      <c r="O564" s="26" t="s">
        <v>19</v>
      </c>
      <c r="P564" s="91"/>
      <c r="Q564" s="112">
        <v>1</v>
      </c>
      <c r="R564" s="28" t="s">
        <v>82</v>
      </c>
      <c r="S564" s="16" t="s">
        <v>20</v>
      </c>
      <c r="T564" s="16" t="s">
        <v>76</v>
      </c>
      <c r="U564" s="89">
        <v>45771</v>
      </c>
      <c r="V564" s="71"/>
      <c r="W564" s="62" t="str" cm="1">
        <f t="array" ref="W564">IF(SUM(LEN(B564:V564))=0,"",IF(OR(OR(ISBLANK(F564),SUM(LEN(C564),LEN(D564))=0),AND(NOT(E564="Unknown"),ISBLANK(J564)),AND(NOT(O564="Unknown"),ISBLANK(R564))),"Missing Information", INDEX(Table15[Entire Service Line Classification], MATCH(SUMIFS(Table15[Unique ID],Table15[System-Owned Portion],E564,Table15[If Material Anything Other than "Lead" in Column E,Was Material Ever Previously Lead?],G564,Table15[Customer-Owned Portion],O564),Table15[Unique ID],0),0)))</f>
        <v>Non-lead</v>
      </c>
    </row>
    <row r="565" spans="1:23" ht="30" x14ac:dyDescent="0.25">
      <c r="A565" s="2"/>
      <c r="B565" s="67" t="s">
        <v>1186</v>
      </c>
      <c r="C565" s="16" t="s">
        <v>1187</v>
      </c>
      <c r="D565" s="16"/>
      <c r="E565" s="26" t="s">
        <v>27</v>
      </c>
      <c r="F565" s="116" t="s">
        <v>18</v>
      </c>
      <c r="G565" s="117" t="s">
        <v>18</v>
      </c>
      <c r="H565" s="89"/>
      <c r="I565" s="112">
        <v>0.75</v>
      </c>
      <c r="J565" s="28" t="s">
        <v>29</v>
      </c>
      <c r="K565" s="16" t="s">
        <v>18</v>
      </c>
      <c r="L565" s="16" t="s">
        <v>75</v>
      </c>
      <c r="M565" s="89">
        <v>45874</v>
      </c>
      <c r="N565" s="69"/>
      <c r="O565" s="26" t="s">
        <v>19</v>
      </c>
      <c r="P565" s="91"/>
      <c r="Q565" s="112">
        <v>0.75</v>
      </c>
      <c r="R565" s="28" t="s">
        <v>29</v>
      </c>
      <c r="S565" s="16" t="s">
        <v>18</v>
      </c>
      <c r="T565" s="16" t="s">
        <v>75</v>
      </c>
      <c r="U565" s="89">
        <v>45509</v>
      </c>
      <c r="V565" s="71"/>
      <c r="W565" s="62" t="str" cm="1">
        <f t="array" ref="W565">IF(SUM(LEN(B565:V565))=0,"",IF(OR(OR(ISBLANK(F565),SUM(LEN(C565),LEN(D565))=0),AND(NOT(E565="Unknown"),ISBLANK(J565)),AND(NOT(O565="Unknown"),ISBLANK(R565))),"Missing Information", INDEX(Table15[Entire Service Line Classification], MATCH(SUMIFS(Table15[Unique ID],Table15[System-Owned Portion],E565,Table15[If Material Anything Other than "Lead" in Column E,Was Material Ever Previously Lead?],G565,Table15[Customer-Owned Portion],O565),Table15[Unique ID],0),0)))</f>
        <v>Non-lead</v>
      </c>
    </row>
    <row r="566" spans="1:23" ht="30" x14ac:dyDescent="0.25">
      <c r="A566" s="2"/>
      <c r="B566" s="67" t="s">
        <v>1189</v>
      </c>
      <c r="C566" s="16" t="s">
        <v>1190</v>
      </c>
      <c r="D566" s="16"/>
      <c r="E566" s="26" t="s">
        <v>27</v>
      </c>
      <c r="F566" s="116" t="s">
        <v>18</v>
      </c>
      <c r="G566" s="117" t="s">
        <v>18</v>
      </c>
      <c r="H566" s="89"/>
      <c r="I566" s="112">
        <v>0.75</v>
      </c>
      <c r="J566" s="28" t="s">
        <v>29</v>
      </c>
      <c r="K566" s="16" t="s">
        <v>18</v>
      </c>
      <c r="L566" s="16" t="s">
        <v>74</v>
      </c>
      <c r="M566" s="89">
        <v>45798</v>
      </c>
      <c r="N566" s="69"/>
      <c r="O566" s="26" t="s">
        <v>19</v>
      </c>
      <c r="P566" s="91"/>
      <c r="Q566" s="112">
        <v>0.75</v>
      </c>
      <c r="R566" s="28" t="s">
        <v>29</v>
      </c>
      <c r="S566" s="16" t="s">
        <v>18</v>
      </c>
      <c r="T566" s="16" t="s">
        <v>74</v>
      </c>
      <c r="U566" s="89">
        <v>45798</v>
      </c>
      <c r="V566" s="71"/>
      <c r="W566" s="62" t="str" cm="1">
        <f t="array" ref="W566">IF(SUM(LEN(B566:V566))=0,"",IF(OR(OR(ISBLANK(F566),SUM(LEN(C566),LEN(D566))=0),AND(NOT(E566="Unknown"),ISBLANK(J566)),AND(NOT(O566="Unknown"),ISBLANK(R566))),"Missing Information", INDEX(Table15[Entire Service Line Classification], MATCH(SUMIFS(Table15[Unique ID],Table15[System-Owned Portion],E566,Table15[If Material Anything Other than "Lead" in Column E,Was Material Ever Previously Lead?],G566,Table15[Customer-Owned Portion],O566),Table15[Unique ID],0),0)))</f>
        <v>Non-lead</v>
      </c>
    </row>
    <row r="567" spans="1:23" ht="30" x14ac:dyDescent="0.25">
      <c r="A567" s="2"/>
      <c r="B567" s="67" t="s">
        <v>1191</v>
      </c>
      <c r="C567" s="16" t="s">
        <v>1192</v>
      </c>
      <c r="D567" s="16"/>
      <c r="E567" s="26" t="s">
        <v>27</v>
      </c>
      <c r="F567" s="116" t="s">
        <v>18</v>
      </c>
      <c r="G567" s="117" t="s">
        <v>18</v>
      </c>
      <c r="H567" s="89"/>
      <c r="I567" s="112">
        <v>0.75</v>
      </c>
      <c r="J567" s="28" t="s">
        <v>82</v>
      </c>
      <c r="K567" s="16" t="s">
        <v>20</v>
      </c>
      <c r="L567" s="16" t="s">
        <v>76</v>
      </c>
      <c r="M567" s="89">
        <v>45939</v>
      </c>
      <c r="N567" s="69"/>
      <c r="O567" s="26" t="s">
        <v>19</v>
      </c>
      <c r="P567" s="91"/>
      <c r="Q567" s="112">
        <v>0.75</v>
      </c>
      <c r="R567" s="28" t="s">
        <v>82</v>
      </c>
      <c r="S567" s="16" t="s">
        <v>20</v>
      </c>
      <c r="T567" s="16" t="s">
        <v>76</v>
      </c>
      <c r="U567" s="89">
        <v>45939</v>
      </c>
      <c r="V567" s="71"/>
      <c r="W567" s="62" t="str" cm="1">
        <f t="array" ref="W567">IF(SUM(LEN(B567:V567))=0,"",IF(OR(OR(ISBLANK(F567),SUM(LEN(C567),LEN(D567))=0),AND(NOT(E567="Unknown"),ISBLANK(J567)),AND(NOT(O567="Unknown"),ISBLANK(R567))),"Missing Information", INDEX(Table15[Entire Service Line Classification], MATCH(SUMIFS(Table15[Unique ID],Table15[System-Owned Portion],E567,Table15[If Material Anything Other than "Lead" in Column E,Was Material Ever Previously Lead?],G567,Table15[Customer-Owned Portion],O567),Table15[Unique ID],0),0)))</f>
        <v>Non-lead</v>
      </c>
    </row>
    <row r="568" spans="1:23" ht="30" x14ac:dyDescent="0.25">
      <c r="A568" s="2"/>
      <c r="B568" s="67" t="s">
        <v>1193</v>
      </c>
      <c r="C568" s="16" t="s">
        <v>1194</v>
      </c>
      <c r="D568" s="16"/>
      <c r="E568" s="26" t="s">
        <v>27</v>
      </c>
      <c r="F568" s="116" t="s">
        <v>18</v>
      </c>
      <c r="G568" s="117" t="s">
        <v>18</v>
      </c>
      <c r="H568" s="89"/>
      <c r="I568" s="112">
        <v>0.75</v>
      </c>
      <c r="J568" s="28" t="s">
        <v>82</v>
      </c>
      <c r="K568" s="16" t="s">
        <v>20</v>
      </c>
      <c r="L568" s="16" t="s">
        <v>76</v>
      </c>
      <c r="M568" s="89">
        <v>45617</v>
      </c>
      <c r="N568" s="69"/>
      <c r="O568" s="26" t="s">
        <v>26</v>
      </c>
      <c r="P568" s="91"/>
      <c r="Q568" s="112">
        <v>0.75</v>
      </c>
      <c r="R568" s="28" t="s">
        <v>82</v>
      </c>
      <c r="S568" s="16" t="s">
        <v>20</v>
      </c>
      <c r="T568" s="16" t="s">
        <v>76</v>
      </c>
      <c r="U568" s="89">
        <v>45617</v>
      </c>
      <c r="V568" s="71"/>
      <c r="W568" s="62" t="str" cm="1">
        <f t="array" ref="W568">IF(SUM(LEN(B568:V568))=0,"",IF(OR(OR(ISBLANK(F568),SUM(LEN(C568),LEN(D568))=0),AND(NOT(E568="Unknown"),ISBLANK(J568)),AND(NOT(O568="Unknown"),ISBLANK(R568))),"Missing Information", INDEX(Table15[Entire Service Line Classification], MATCH(SUMIFS(Table15[Unique ID],Table15[System-Owned Portion],E568,Table15[If Material Anything Other than "Lead" in Column E,Was Material Ever Previously Lead?],G568,Table15[Customer-Owned Portion],O568),Table15[Unique ID],0),0)))</f>
        <v>Non-lead</v>
      </c>
    </row>
    <row r="569" spans="1:23" ht="30" x14ac:dyDescent="0.25">
      <c r="A569" s="2"/>
      <c r="B569" s="67" t="s">
        <v>1195</v>
      </c>
      <c r="C569" s="16" t="s">
        <v>1196</v>
      </c>
      <c r="D569" s="16"/>
      <c r="E569" s="26" t="s">
        <v>27</v>
      </c>
      <c r="F569" s="116" t="s">
        <v>18</v>
      </c>
      <c r="G569" s="117" t="s">
        <v>18</v>
      </c>
      <c r="H569" s="89"/>
      <c r="I569" s="112">
        <v>0.75</v>
      </c>
      <c r="J569" s="28" t="s">
        <v>29</v>
      </c>
      <c r="K569" s="16" t="s">
        <v>18</v>
      </c>
      <c r="L569" s="16" t="s">
        <v>75</v>
      </c>
      <c r="M569" s="89">
        <v>45896</v>
      </c>
      <c r="N569" s="69"/>
      <c r="O569" s="26" t="s">
        <v>19</v>
      </c>
      <c r="P569" s="91"/>
      <c r="Q569" s="112">
        <v>0.75</v>
      </c>
      <c r="R569" s="28" t="s">
        <v>29</v>
      </c>
      <c r="S569" s="16" t="s">
        <v>18</v>
      </c>
      <c r="T569" s="16" t="s">
        <v>74</v>
      </c>
      <c r="U569" s="89">
        <v>45896</v>
      </c>
      <c r="V569" s="71"/>
      <c r="W569" s="62" t="str" cm="1">
        <f t="array" ref="W569">IF(SUM(LEN(B569:V569))=0,"",IF(OR(OR(ISBLANK(F569),SUM(LEN(C569),LEN(D569))=0),AND(NOT(E569="Unknown"),ISBLANK(J569)),AND(NOT(O569="Unknown"),ISBLANK(R569))),"Missing Information", INDEX(Table15[Entire Service Line Classification], MATCH(SUMIFS(Table15[Unique ID],Table15[System-Owned Portion],E569,Table15[If Material Anything Other than "Lead" in Column E,Was Material Ever Previously Lead?],G569,Table15[Customer-Owned Portion],O569),Table15[Unique ID],0),0)))</f>
        <v>Non-lead</v>
      </c>
    </row>
    <row r="570" spans="1:23" ht="30" x14ac:dyDescent="0.25">
      <c r="A570" s="2"/>
      <c r="B570" s="67" t="s">
        <v>1197</v>
      </c>
      <c r="C570" s="16" t="s">
        <v>1198</v>
      </c>
      <c r="D570" s="16"/>
      <c r="E570" s="26" t="s">
        <v>27</v>
      </c>
      <c r="F570" s="25" t="s">
        <v>770</v>
      </c>
      <c r="G570" s="28" t="s">
        <v>173</v>
      </c>
      <c r="H570" s="89"/>
      <c r="I570" s="112">
        <v>0.75</v>
      </c>
      <c r="J570" s="28" t="s">
        <v>29</v>
      </c>
      <c r="K570" s="16" t="s">
        <v>18</v>
      </c>
      <c r="L570" s="16"/>
      <c r="M570" s="89">
        <v>40085</v>
      </c>
      <c r="N570" s="69"/>
      <c r="O570" s="26" t="s">
        <v>19</v>
      </c>
      <c r="P570" s="91"/>
      <c r="Q570" s="112">
        <v>0.75</v>
      </c>
      <c r="R570" s="28" t="s">
        <v>82</v>
      </c>
      <c r="S570" s="16" t="s">
        <v>20</v>
      </c>
      <c r="T570" s="16" t="s">
        <v>76</v>
      </c>
      <c r="U570" s="89">
        <v>45771</v>
      </c>
      <c r="V570" s="71"/>
      <c r="W570" s="62" t="str" cm="1">
        <f t="array" ref="W570">IF(SUM(LEN(B570:V570))=0,"",IF(OR(OR(ISBLANK(F570),SUM(LEN(C570),LEN(D570))=0),AND(NOT(E570="Unknown"),ISBLANK(J570)),AND(NOT(O570="Unknown"),ISBLANK(R570))),"Missing Information", INDEX(Table15[Entire Service Line Classification], MATCH(SUMIFS(Table15[Unique ID],Table15[System-Owned Portion],E570,Table15[If Material Anything Other than "Lead" in Column E,Was Material Ever Previously Lead?],G570,Table15[Customer-Owned Portion],O570),Table15[Unique ID],0),0)))</f>
        <v>Non-lead</v>
      </c>
    </row>
    <row r="571" spans="1:23" ht="30" x14ac:dyDescent="0.25">
      <c r="A571" s="2"/>
      <c r="B571" s="67" t="s">
        <v>2759</v>
      </c>
      <c r="C571" s="16" t="s">
        <v>1188</v>
      </c>
      <c r="D571" s="16"/>
      <c r="E571" s="26" t="s">
        <v>19</v>
      </c>
      <c r="F571" s="25" t="s">
        <v>173</v>
      </c>
      <c r="G571" s="28" t="s">
        <v>173</v>
      </c>
      <c r="H571" s="89"/>
      <c r="I571" s="112">
        <v>0.75</v>
      </c>
      <c r="J571" s="28" t="s">
        <v>82</v>
      </c>
      <c r="K571" s="117" t="s">
        <v>20</v>
      </c>
      <c r="L571" s="117" t="s">
        <v>76</v>
      </c>
      <c r="M571" s="89">
        <v>40772</v>
      </c>
      <c r="N571" s="69"/>
      <c r="O571" s="26" t="s">
        <v>19</v>
      </c>
      <c r="P571" s="91"/>
      <c r="Q571" s="112">
        <v>0.75</v>
      </c>
      <c r="R571" s="28" t="s">
        <v>82</v>
      </c>
      <c r="S571" s="16" t="s">
        <v>20</v>
      </c>
      <c r="T571" s="16" t="s">
        <v>76</v>
      </c>
      <c r="U571" s="89">
        <v>45691</v>
      </c>
      <c r="V571" s="71"/>
      <c r="W571" s="62" t="str" cm="1">
        <f t="array" ref="W571">IF(SUM(LEN(B571:V571))=0,"",IF(OR(OR(ISBLANK(F571),SUM(LEN(C571),LEN(D571))=0),AND(NOT(E571="Unknown"),ISBLANK(J571)),AND(NOT(O571="Unknown"),ISBLANK(R571))),"Missing Information", INDEX(Table15[Entire Service Line Classification], MATCH(SUMIFS(Table15[Unique ID],Table15[System-Owned Portion],E571,Table15[If Material Anything Other than "Lead" in Column E,Was Material Ever Previously Lead?],G571,Table15[Customer-Owned Portion],O571),Table15[Unique ID],0),0)))</f>
        <v>Non-lead</v>
      </c>
    </row>
    <row r="572" spans="1:23" ht="30" x14ac:dyDescent="0.25">
      <c r="A572" s="2"/>
      <c r="B572" s="67" t="s">
        <v>2754</v>
      </c>
      <c r="C572" s="16" t="s">
        <v>1204</v>
      </c>
      <c r="D572" s="16"/>
      <c r="E572" s="26" t="s">
        <v>27</v>
      </c>
      <c r="F572" s="116" t="s">
        <v>18</v>
      </c>
      <c r="G572" s="117" t="s">
        <v>18</v>
      </c>
      <c r="H572" s="89"/>
      <c r="I572" s="112">
        <v>1</v>
      </c>
      <c r="J572" s="28" t="s">
        <v>82</v>
      </c>
      <c r="K572" s="16" t="s">
        <v>20</v>
      </c>
      <c r="L572" s="16" t="s">
        <v>76</v>
      </c>
      <c r="M572" s="89">
        <v>45653</v>
      </c>
      <c r="N572" s="69"/>
      <c r="O572" s="26" t="s">
        <v>19</v>
      </c>
      <c r="P572" s="91"/>
      <c r="Q572" s="112">
        <v>1</v>
      </c>
      <c r="R572" s="28" t="s">
        <v>82</v>
      </c>
      <c r="S572" s="16" t="s">
        <v>20</v>
      </c>
      <c r="T572" s="16" t="s">
        <v>76</v>
      </c>
      <c r="U572" s="89">
        <v>45653</v>
      </c>
      <c r="V572" s="71"/>
      <c r="W572" s="62" t="str" cm="1">
        <f t="array" ref="W572">IF(SUM(LEN(B572:V572))=0,"",IF(OR(OR(ISBLANK(F572),SUM(LEN(C572),LEN(D572))=0),AND(NOT(E572="Unknown"),ISBLANK(J572)),AND(NOT(O572="Unknown"),ISBLANK(R572))),"Missing Information", INDEX(Table15[Entire Service Line Classification], MATCH(SUMIFS(Table15[Unique ID],Table15[System-Owned Portion],E572,Table15[If Material Anything Other than "Lead" in Column E,Was Material Ever Previously Lead?],G572,Table15[Customer-Owned Portion],O572),Table15[Unique ID],0),0)))</f>
        <v>Non-lead</v>
      </c>
    </row>
    <row r="573" spans="1:23" ht="30" x14ac:dyDescent="0.25">
      <c r="A573" s="2"/>
      <c r="B573" s="67" t="s">
        <v>1203</v>
      </c>
      <c r="C573" s="16" t="s">
        <v>1204</v>
      </c>
      <c r="D573" s="16" t="s">
        <v>511</v>
      </c>
      <c r="E573" s="26" t="s">
        <v>27</v>
      </c>
      <c r="F573" s="116" t="s">
        <v>18</v>
      </c>
      <c r="G573" s="117" t="s">
        <v>18</v>
      </c>
      <c r="H573" s="89"/>
      <c r="I573" s="112">
        <v>1</v>
      </c>
      <c r="J573" s="28" t="s">
        <v>82</v>
      </c>
      <c r="K573" s="16" t="s">
        <v>20</v>
      </c>
      <c r="L573" s="16" t="s">
        <v>76</v>
      </c>
      <c r="M573" s="89">
        <v>45653</v>
      </c>
      <c r="N573" s="69"/>
      <c r="O573" s="26" t="s">
        <v>19</v>
      </c>
      <c r="P573" s="91"/>
      <c r="Q573" s="112">
        <v>1</v>
      </c>
      <c r="R573" s="28" t="s">
        <v>82</v>
      </c>
      <c r="S573" s="16" t="s">
        <v>20</v>
      </c>
      <c r="T573" s="16" t="s">
        <v>76</v>
      </c>
      <c r="U573" s="89">
        <v>45653</v>
      </c>
      <c r="V573" s="71"/>
      <c r="W573" s="62" t="str" cm="1">
        <f t="array" ref="W573">IF(SUM(LEN(B573:V573))=0,"",IF(OR(OR(ISBLANK(F573),SUM(LEN(C573),LEN(D573))=0),AND(NOT(E573="Unknown"),ISBLANK(J573)),AND(NOT(O573="Unknown"),ISBLANK(R573))),"Missing Information", INDEX(Table15[Entire Service Line Classification], MATCH(SUMIFS(Table15[Unique ID],Table15[System-Owned Portion],E573,Table15[If Material Anything Other than "Lead" in Column E,Was Material Ever Previously Lead?],G573,Table15[Customer-Owned Portion],O573),Table15[Unique ID],0),0)))</f>
        <v>Non-lead</v>
      </c>
    </row>
    <row r="574" spans="1:23" ht="30" x14ac:dyDescent="0.25">
      <c r="A574" s="2"/>
      <c r="B574" s="67" t="s">
        <v>1205</v>
      </c>
      <c r="C574" s="16" t="s">
        <v>1204</v>
      </c>
      <c r="D574" s="16" t="s">
        <v>1206</v>
      </c>
      <c r="E574" s="26" t="s">
        <v>27</v>
      </c>
      <c r="F574" s="116" t="s">
        <v>18</v>
      </c>
      <c r="G574" s="117" t="s">
        <v>18</v>
      </c>
      <c r="H574" s="89"/>
      <c r="I574" s="112">
        <v>1</v>
      </c>
      <c r="J574" s="28" t="s">
        <v>82</v>
      </c>
      <c r="K574" s="16" t="s">
        <v>20</v>
      </c>
      <c r="L574" s="16" t="s">
        <v>76</v>
      </c>
      <c r="M574" s="89">
        <v>45653</v>
      </c>
      <c r="N574" s="69"/>
      <c r="O574" s="26" t="s">
        <v>19</v>
      </c>
      <c r="P574" s="91"/>
      <c r="Q574" s="112">
        <v>1</v>
      </c>
      <c r="R574" s="28" t="s">
        <v>82</v>
      </c>
      <c r="S574" s="16" t="s">
        <v>20</v>
      </c>
      <c r="T574" s="16" t="s">
        <v>76</v>
      </c>
      <c r="U574" s="89">
        <v>45653</v>
      </c>
      <c r="V574" s="71"/>
      <c r="W574" s="62" t="str" cm="1">
        <f t="array" ref="W574">IF(SUM(LEN(B574:V574))=0,"",IF(OR(OR(ISBLANK(F574),SUM(LEN(C574),LEN(D574))=0),AND(NOT(E574="Unknown"),ISBLANK(J574)),AND(NOT(O574="Unknown"),ISBLANK(R574))),"Missing Information", INDEX(Table15[Entire Service Line Classification], MATCH(SUMIFS(Table15[Unique ID],Table15[System-Owned Portion],E574,Table15[If Material Anything Other than "Lead" in Column E,Was Material Ever Previously Lead?],G574,Table15[Customer-Owned Portion],O574),Table15[Unique ID],0),0)))</f>
        <v>Non-lead</v>
      </c>
    </row>
    <row r="575" spans="1:23" ht="30" x14ac:dyDescent="0.25">
      <c r="A575" s="2"/>
      <c r="B575" s="67" t="s">
        <v>1207</v>
      </c>
      <c r="C575" s="16" t="s">
        <v>1208</v>
      </c>
      <c r="D575" s="16"/>
      <c r="E575" s="26" t="s">
        <v>27</v>
      </c>
      <c r="F575" s="116" t="s">
        <v>18</v>
      </c>
      <c r="G575" s="117" t="s">
        <v>18</v>
      </c>
      <c r="H575" s="89"/>
      <c r="I575" s="112">
        <v>0.75</v>
      </c>
      <c r="J575" s="28" t="s">
        <v>82</v>
      </c>
      <c r="K575" s="16" t="s">
        <v>20</v>
      </c>
      <c r="L575" s="16" t="s">
        <v>76</v>
      </c>
      <c r="M575" s="89">
        <v>45939</v>
      </c>
      <c r="N575" s="69"/>
      <c r="O575" s="26" t="s">
        <v>19</v>
      </c>
      <c r="P575" s="91"/>
      <c r="Q575" s="112">
        <v>0.75</v>
      </c>
      <c r="R575" s="28" t="s">
        <v>82</v>
      </c>
      <c r="S575" s="16" t="s">
        <v>20</v>
      </c>
      <c r="T575" s="16" t="s">
        <v>76</v>
      </c>
      <c r="U575" s="89">
        <v>45939</v>
      </c>
      <c r="V575" s="71"/>
      <c r="W575" s="62" t="str" cm="1">
        <f t="array" ref="W575">IF(SUM(LEN(B575:V575))=0,"",IF(OR(OR(ISBLANK(F575),SUM(LEN(C575),LEN(D575))=0),AND(NOT(E575="Unknown"),ISBLANK(J575)),AND(NOT(O575="Unknown"),ISBLANK(R575))),"Missing Information", INDEX(Table15[Entire Service Line Classification], MATCH(SUMIFS(Table15[Unique ID],Table15[System-Owned Portion],E575,Table15[If Material Anything Other than "Lead" in Column E,Was Material Ever Previously Lead?],G575,Table15[Customer-Owned Portion],O575),Table15[Unique ID],0),0)))</f>
        <v>Non-lead</v>
      </c>
    </row>
    <row r="576" spans="1:23" ht="30" x14ac:dyDescent="0.25">
      <c r="A576" s="2"/>
      <c r="B576" s="67" t="s">
        <v>1211</v>
      </c>
      <c r="C576" s="16" t="s">
        <v>1212</v>
      </c>
      <c r="D576" s="16"/>
      <c r="E576" s="26" t="s">
        <v>27</v>
      </c>
      <c r="F576" s="116" t="s">
        <v>18</v>
      </c>
      <c r="G576" s="117" t="s">
        <v>18</v>
      </c>
      <c r="H576" s="89"/>
      <c r="I576" s="112">
        <v>0.75</v>
      </c>
      <c r="J576" s="28" t="s">
        <v>82</v>
      </c>
      <c r="K576" s="16" t="s">
        <v>20</v>
      </c>
      <c r="L576" s="16" t="s">
        <v>76</v>
      </c>
      <c r="M576" s="89">
        <v>45954</v>
      </c>
      <c r="N576" s="69"/>
      <c r="O576" s="26" t="s">
        <v>19</v>
      </c>
      <c r="P576" s="91"/>
      <c r="Q576" s="112">
        <v>0.75</v>
      </c>
      <c r="R576" s="28" t="s">
        <v>82</v>
      </c>
      <c r="S576" s="16" t="s">
        <v>20</v>
      </c>
      <c r="T576" s="16" t="s">
        <v>76</v>
      </c>
      <c r="U576" s="89">
        <v>45954</v>
      </c>
      <c r="V576" s="71"/>
      <c r="W576" s="62" t="str" cm="1">
        <f t="array" ref="W576">IF(SUM(LEN(B576:V576))=0,"",IF(OR(OR(ISBLANK(F576),SUM(LEN(C576),LEN(D576))=0),AND(NOT(E576="Unknown"),ISBLANK(J576)),AND(NOT(O576="Unknown"),ISBLANK(R576))),"Missing Information", INDEX(Table15[Entire Service Line Classification], MATCH(SUMIFS(Table15[Unique ID],Table15[System-Owned Portion],E576,Table15[If Material Anything Other than "Lead" in Column E,Was Material Ever Previously Lead?],G576,Table15[Customer-Owned Portion],O576),Table15[Unique ID],0),0)))</f>
        <v>Non-lead</v>
      </c>
    </row>
    <row r="577" spans="1:23" ht="30" x14ac:dyDescent="0.25">
      <c r="A577" s="2"/>
      <c r="B577" s="67" t="s">
        <v>1209</v>
      </c>
      <c r="C577" s="16" t="s">
        <v>1210</v>
      </c>
      <c r="D577" s="16"/>
      <c r="E577" s="26" t="s">
        <v>27</v>
      </c>
      <c r="F577" s="116" t="s">
        <v>18</v>
      </c>
      <c r="G577" s="117" t="s">
        <v>18</v>
      </c>
      <c r="H577" s="89"/>
      <c r="I577" s="112">
        <v>1.5</v>
      </c>
      <c r="J577" s="28" t="s">
        <v>29</v>
      </c>
      <c r="K577" s="16" t="s">
        <v>18</v>
      </c>
      <c r="L577" s="16" t="s">
        <v>74</v>
      </c>
      <c r="M577" s="89">
        <v>43388</v>
      </c>
      <c r="N577" s="69"/>
      <c r="O577" s="26" t="s">
        <v>27</v>
      </c>
      <c r="P577" s="91"/>
      <c r="Q577" s="112">
        <v>1.5</v>
      </c>
      <c r="R577" s="28" t="s">
        <v>82</v>
      </c>
      <c r="S577" s="16" t="s">
        <v>20</v>
      </c>
      <c r="T577" s="16" t="s">
        <v>76</v>
      </c>
      <c r="U577" s="89">
        <v>45973</v>
      </c>
      <c r="V577" s="71"/>
      <c r="W577" s="62" t="str" cm="1">
        <f t="array" ref="W577">IF(SUM(LEN(B577:V577))=0,"",IF(OR(OR(ISBLANK(F577),SUM(LEN(C577),LEN(D577))=0),AND(NOT(E577="Unknown"),ISBLANK(J577)),AND(NOT(O577="Unknown"),ISBLANK(R577))),"Missing Information", INDEX(Table15[Entire Service Line Classification], MATCH(SUMIFS(Table15[Unique ID],Table15[System-Owned Portion],E577,Table15[If Material Anything Other than "Lead" in Column E,Was Material Ever Previously Lead?],G577,Table15[Customer-Owned Portion],O577),Table15[Unique ID],0),0)))</f>
        <v>Non-lead</v>
      </c>
    </row>
    <row r="578" spans="1:23" ht="30" x14ac:dyDescent="0.25">
      <c r="A578" s="2"/>
      <c r="B578" s="67" t="s">
        <v>1213</v>
      </c>
      <c r="C578" s="16" t="s">
        <v>1214</v>
      </c>
      <c r="D578" s="16" t="s">
        <v>1215</v>
      </c>
      <c r="E578" s="26" t="s">
        <v>27</v>
      </c>
      <c r="F578" s="116" t="s">
        <v>18</v>
      </c>
      <c r="G578" s="117" t="s">
        <v>18</v>
      </c>
      <c r="H578" s="89"/>
      <c r="I578" s="112">
        <v>2</v>
      </c>
      <c r="J578" s="28" t="s">
        <v>82</v>
      </c>
      <c r="K578" s="16" t="s">
        <v>20</v>
      </c>
      <c r="L578" s="16" t="s">
        <v>76</v>
      </c>
      <c r="M578" s="89">
        <v>45485</v>
      </c>
      <c r="N578" s="69"/>
      <c r="O578" s="26" t="s">
        <v>19</v>
      </c>
      <c r="P578" s="91"/>
      <c r="Q578" s="112">
        <v>2</v>
      </c>
      <c r="R578" s="28" t="s">
        <v>82</v>
      </c>
      <c r="S578" s="16" t="s">
        <v>20</v>
      </c>
      <c r="T578" s="16" t="s">
        <v>76</v>
      </c>
      <c r="U578" s="89">
        <v>45485</v>
      </c>
      <c r="V578" s="71"/>
      <c r="W578" s="62" t="str" cm="1">
        <f t="array" ref="W578">IF(SUM(LEN(B578:V578))=0,"",IF(OR(OR(ISBLANK(F578),SUM(LEN(C578),LEN(D578))=0),AND(NOT(E578="Unknown"),ISBLANK(J578)),AND(NOT(O578="Unknown"),ISBLANK(R578))),"Missing Information", INDEX(Table15[Entire Service Line Classification], MATCH(SUMIFS(Table15[Unique ID],Table15[System-Owned Portion],E578,Table15[If Material Anything Other than "Lead" in Column E,Was Material Ever Previously Lead?],G578,Table15[Customer-Owned Portion],O578),Table15[Unique ID],0),0)))</f>
        <v>Non-lead</v>
      </c>
    </row>
    <row r="579" spans="1:23" ht="30" x14ac:dyDescent="0.25">
      <c r="A579" s="2"/>
      <c r="B579" s="67" t="s">
        <v>1213</v>
      </c>
      <c r="C579" s="16" t="s">
        <v>1214</v>
      </c>
      <c r="D579" s="16" t="s">
        <v>1216</v>
      </c>
      <c r="E579" s="26" t="s">
        <v>27</v>
      </c>
      <c r="F579" s="116" t="s">
        <v>18</v>
      </c>
      <c r="G579" s="117" t="s">
        <v>18</v>
      </c>
      <c r="H579" s="89"/>
      <c r="I579" s="112">
        <v>2</v>
      </c>
      <c r="J579" s="28" t="s">
        <v>82</v>
      </c>
      <c r="K579" s="16" t="s">
        <v>20</v>
      </c>
      <c r="L579" s="16" t="s">
        <v>76</v>
      </c>
      <c r="M579" s="89">
        <v>45485</v>
      </c>
      <c r="N579" s="69"/>
      <c r="O579" s="26" t="s">
        <v>19</v>
      </c>
      <c r="P579" s="91"/>
      <c r="Q579" s="112">
        <v>2</v>
      </c>
      <c r="R579" s="28" t="s">
        <v>82</v>
      </c>
      <c r="S579" s="16" t="s">
        <v>20</v>
      </c>
      <c r="T579" s="16" t="s">
        <v>76</v>
      </c>
      <c r="U579" s="89">
        <v>45485</v>
      </c>
      <c r="V579" s="71"/>
      <c r="W579" s="62" t="str" cm="1">
        <f t="array" ref="W579">IF(SUM(LEN(B579:V579))=0,"",IF(OR(OR(ISBLANK(F579),SUM(LEN(C579),LEN(D579))=0),AND(NOT(E579="Unknown"),ISBLANK(J579)),AND(NOT(O579="Unknown"),ISBLANK(R579))),"Missing Information", INDEX(Table15[Entire Service Line Classification], MATCH(SUMIFS(Table15[Unique ID],Table15[System-Owned Portion],E579,Table15[If Material Anything Other than "Lead" in Column E,Was Material Ever Previously Lead?],G579,Table15[Customer-Owned Portion],O579),Table15[Unique ID],0),0)))</f>
        <v>Non-lead</v>
      </c>
    </row>
    <row r="580" spans="1:23" ht="30" x14ac:dyDescent="0.25">
      <c r="A580" s="2"/>
      <c r="B580" s="67" t="s">
        <v>1217</v>
      </c>
      <c r="C580" s="16" t="s">
        <v>1218</v>
      </c>
      <c r="D580" s="16"/>
      <c r="E580" s="26" t="s">
        <v>27</v>
      </c>
      <c r="F580" s="116" t="s">
        <v>18</v>
      </c>
      <c r="G580" s="117" t="s">
        <v>18</v>
      </c>
      <c r="H580" s="89"/>
      <c r="I580" s="112">
        <v>0.75</v>
      </c>
      <c r="J580" s="28" t="s">
        <v>82</v>
      </c>
      <c r="K580" s="16" t="s">
        <v>20</v>
      </c>
      <c r="L580" s="16" t="s">
        <v>76</v>
      </c>
      <c r="M580" s="89">
        <v>45954</v>
      </c>
      <c r="N580" s="69"/>
      <c r="O580" s="26" t="s">
        <v>19</v>
      </c>
      <c r="P580" s="91"/>
      <c r="Q580" s="112">
        <v>0.75</v>
      </c>
      <c r="R580" s="28" t="s">
        <v>82</v>
      </c>
      <c r="S580" s="16" t="s">
        <v>20</v>
      </c>
      <c r="T580" s="16" t="s">
        <v>76</v>
      </c>
      <c r="U580" s="89">
        <v>45954</v>
      </c>
      <c r="V580" s="71"/>
      <c r="W580" s="62" t="str" cm="1">
        <f t="array" ref="W580">IF(SUM(LEN(B580:V580))=0,"",IF(OR(OR(ISBLANK(F580),SUM(LEN(C580),LEN(D580))=0),AND(NOT(E580="Unknown"),ISBLANK(J580)),AND(NOT(O580="Unknown"),ISBLANK(R580))),"Missing Information", INDEX(Table15[Entire Service Line Classification], MATCH(SUMIFS(Table15[Unique ID],Table15[System-Owned Portion],E580,Table15[If Material Anything Other than "Lead" in Column E,Was Material Ever Previously Lead?],G580,Table15[Customer-Owned Portion],O580),Table15[Unique ID],0),0)))</f>
        <v>Non-lead</v>
      </c>
    </row>
    <row r="581" spans="1:23" ht="30" x14ac:dyDescent="0.25">
      <c r="A581" s="2"/>
      <c r="B581" s="67" t="s">
        <v>1219</v>
      </c>
      <c r="C581" s="16" t="s">
        <v>1220</v>
      </c>
      <c r="D581" s="16"/>
      <c r="E581" s="26" t="s">
        <v>36</v>
      </c>
      <c r="F581" s="116" t="s">
        <v>18</v>
      </c>
      <c r="G581" s="28" t="s">
        <v>173</v>
      </c>
      <c r="H581" s="89">
        <v>32874</v>
      </c>
      <c r="I581" s="112">
        <v>0.75</v>
      </c>
      <c r="J581" s="28" t="s">
        <v>87</v>
      </c>
      <c r="K581" s="16" t="s">
        <v>18</v>
      </c>
      <c r="L581" s="16"/>
      <c r="M581" s="89"/>
      <c r="N581" s="69"/>
      <c r="O581" s="26" t="s">
        <v>36</v>
      </c>
      <c r="P581" s="91">
        <v>32874</v>
      </c>
      <c r="Q581" s="112">
        <v>0.75</v>
      </c>
      <c r="R581" s="28" t="s">
        <v>87</v>
      </c>
      <c r="S581" s="16" t="s">
        <v>18</v>
      </c>
      <c r="T581" s="16"/>
      <c r="U581" s="89"/>
      <c r="V581" s="71"/>
      <c r="W581" s="62" t="str" cm="1">
        <f t="array" ref="W581">IF(SUM(LEN(B581:V581))=0,"",IF(OR(OR(ISBLANK(F581),SUM(LEN(C581),LEN(D581))=0),AND(NOT(E581="Unknown"),ISBLANK(J581)),AND(NOT(O581="Unknown"),ISBLANK(R581))),"Missing Information", INDEX(Table15[Entire Service Line Classification], MATCH(SUMIFS(Table15[Unique ID],Table15[System-Owned Portion],E581,Table15[If Material Anything Other than "Lead" in Column E,Was Material Ever Previously Lead?],G581,Table15[Customer-Owned Portion],O581),Table15[Unique ID],0),0)))</f>
        <v>Non-lead</v>
      </c>
    </row>
    <row r="582" spans="1:23" ht="30" x14ac:dyDescent="0.25">
      <c r="A582" s="2"/>
      <c r="B582" s="67" t="s">
        <v>1221</v>
      </c>
      <c r="C582" s="16" t="s">
        <v>1222</v>
      </c>
      <c r="D582" s="16"/>
      <c r="E582" s="26" t="s">
        <v>27</v>
      </c>
      <c r="F582" s="116" t="s">
        <v>18</v>
      </c>
      <c r="G582" s="28" t="s">
        <v>18</v>
      </c>
      <c r="H582" s="89">
        <v>43334</v>
      </c>
      <c r="I582" s="112">
        <v>1</v>
      </c>
      <c r="J582" s="28" t="s">
        <v>87</v>
      </c>
      <c r="K582" s="16" t="s">
        <v>18</v>
      </c>
      <c r="L582" s="16"/>
      <c r="M582" s="89"/>
      <c r="N582" s="69"/>
      <c r="O582" s="119" t="s">
        <v>19</v>
      </c>
      <c r="P582" s="91">
        <v>43334</v>
      </c>
      <c r="Q582" s="112">
        <v>1</v>
      </c>
      <c r="R582" s="28" t="s">
        <v>87</v>
      </c>
      <c r="S582" s="16" t="s">
        <v>18</v>
      </c>
      <c r="T582" s="16"/>
      <c r="U582" s="89"/>
      <c r="V582" s="71"/>
      <c r="W582" s="62" t="str" cm="1">
        <f t="array" ref="W582">IF(SUM(LEN(B582:V582))=0,"",IF(OR(OR(ISBLANK(F582),SUM(LEN(C582),LEN(D582))=0),AND(NOT(E582="Unknown"),ISBLANK(J582)),AND(NOT(O582="Unknown"),ISBLANK(R582))),"Missing Information", INDEX(Table15[Entire Service Line Classification], MATCH(SUMIFS(Table15[Unique ID],Table15[System-Owned Portion],E582,Table15[If Material Anything Other than "Lead" in Column E,Was Material Ever Previously Lead?],G582,Table15[Customer-Owned Portion],O582),Table15[Unique ID],0),0)))</f>
        <v>Non-lead</v>
      </c>
    </row>
    <row r="583" spans="1:23" ht="30" x14ac:dyDescent="0.25">
      <c r="A583" s="2"/>
      <c r="B583" s="67" t="s">
        <v>1223</v>
      </c>
      <c r="C583" s="16" t="s">
        <v>1224</v>
      </c>
      <c r="D583" s="16"/>
      <c r="E583" s="26" t="s">
        <v>27</v>
      </c>
      <c r="F583" s="25" t="s">
        <v>173</v>
      </c>
      <c r="G583" s="28" t="s">
        <v>173</v>
      </c>
      <c r="H583" s="89"/>
      <c r="I583" s="112">
        <v>0.75</v>
      </c>
      <c r="J583" s="28" t="s">
        <v>29</v>
      </c>
      <c r="K583" s="16" t="s">
        <v>18</v>
      </c>
      <c r="L583" s="16"/>
      <c r="M583" s="89">
        <v>40085</v>
      </c>
      <c r="N583" s="69"/>
      <c r="O583" s="26" t="s">
        <v>19</v>
      </c>
      <c r="P583" s="91"/>
      <c r="Q583" s="112">
        <v>0.75</v>
      </c>
      <c r="R583" s="28" t="s">
        <v>82</v>
      </c>
      <c r="S583" s="16" t="s">
        <v>20</v>
      </c>
      <c r="T583" s="16" t="s">
        <v>76</v>
      </c>
      <c r="U583" s="89">
        <v>45771</v>
      </c>
      <c r="V583" s="71"/>
      <c r="W583" s="62" t="str" cm="1">
        <f t="array" ref="W583">IF(SUM(LEN(B583:V583))=0,"",IF(OR(OR(ISBLANK(F583),SUM(LEN(C583),LEN(D583))=0),AND(NOT(E583="Unknown"),ISBLANK(J583)),AND(NOT(O583="Unknown"),ISBLANK(R583))),"Missing Information", INDEX(Table15[Entire Service Line Classification], MATCH(SUMIFS(Table15[Unique ID],Table15[System-Owned Portion],E583,Table15[If Material Anything Other than "Lead" in Column E,Was Material Ever Previously Lead?],G583,Table15[Customer-Owned Portion],O583),Table15[Unique ID],0),0)))</f>
        <v>Non-lead</v>
      </c>
    </row>
    <row r="584" spans="1:23" ht="30" x14ac:dyDescent="0.25">
      <c r="A584" s="2"/>
      <c r="B584" s="67" t="s">
        <v>1225</v>
      </c>
      <c r="C584" s="16" t="s">
        <v>1226</v>
      </c>
      <c r="D584" s="16"/>
      <c r="E584" s="26" t="s">
        <v>27</v>
      </c>
      <c r="F584" s="116" t="s">
        <v>18</v>
      </c>
      <c r="G584" s="117" t="s">
        <v>18</v>
      </c>
      <c r="H584" s="89"/>
      <c r="I584" s="112">
        <v>0.75</v>
      </c>
      <c r="J584" s="28" t="s">
        <v>82</v>
      </c>
      <c r="K584" s="16" t="s">
        <v>20</v>
      </c>
      <c r="L584" s="16" t="s">
        <v>76</v>
      </c>
      <c r="M584" s="89">
        <v>45954</v>
      </c>
      <c r="N584" s="69"/>
      <c r="O584" s="26" t="s">
        <v>19</v>
      </c>
      <c r="P584" s="91"/>
      <c r="Q584" s="112">
        <v>0.75</v>
      </c>
      <c r="R584" s="28" t="s">
        <v>82</v>
      </c>
      <c r="S584" s="16" t="s">
        <v>20</v>
      </c>
      <c r="T584" s="16" t="s">
        <v>76</v>
      </c>
      <c r="U584" s="89">
        <v>45954</v>
      </c>
      <c r="V584" s="71"/>
      <c r="W584" s="62" t="str" cm="1">
        <f t="array" ref="W584">IF(SUM(LEN(B584:V584))=0,"",IF(OR(OR(ISBLANK(F584),SUM(LEN(C584),LEN(D584))=0),AND(NOT(E584="Unknown"),ISBLANK(J584)),AND(NOT(O584="Unknown"),ISBLANK(R584))),"Missing Information", INDEX(Table15[Entire Service Line Classification], MATCH(SUMIFS(Table15[Unique ID],Table15[System-Owned Portion],E584,Table15[If Material Anything Other than "Lead" in Column E,Was Material Ever Previously Lead?],G584,Table15[Customer-Owned Portion],O584),Table15[Unique ID],0),0)))</f>
        <v>Non-lead</v>
      </c>
    </row>
    <row r="585" spans="1:23" x14ac:dyDescent="0.25">
      <c r="A585" s="2"/>
      <c r="B585" s="67" t="s">
        <v>1227</v>
      </c>
      <c r="C585" s="16" t="s">
        <v>1228</v>
      </c>
      <c r="D585" s="16"/>
      <c r="E585" s="26" t="s">
        <v>19</v>
      </c>
      <c r="F585" s="116" t="s">
        <v>18</v>
      </c>
      <c r="G585" s="28" t="s">
        <v>18</v>
      </c>
      <c r="H585" s="89">
        <v>29647</v>
      </c>
      <c r="I585" s="112">
        <v>2</v>
      </c>
      <c r="J585" s="28" t="s">
        <v>89</v>
      </c>
      <c r="K585" s="16" t="s">
        <v>18</v>
      </c>
      <c r="L585" s="16"/>
      <c r="M585" s="89"/>
      <c r="N585" s="69"/>
      <c r="O585" s="26" t="s">
        <v>19</v>
      </c>
      <c r="P585" s="91">
        <v>29647</v>
      </c>
      <c r="Q585" s="112">
        <v>2</v>
      </c>
      <c r="R585" s="28" t="s">
        <v>89</v>
      </c>
      <c r="S585" s="16" t="s">
        <v>18</v>
      </c>
      <c r="T585" s="16" t="s">
        <v>30</v>
      </c>
      <c r="U585" s="89"/>
      <c r="V585" s="71"/>
      <c r="W585" s="62" t="str" cm="1">
        <f t="array" ref="W585">IF(SUM(LEN(B585:V585))=0,"",IF(OR(OR(ISBLANK(F585),SUM(LEN(C585),LEN(D585))=0),AND(NOT(E585="Unknown"),ISBLANK(J585)),AND(NOT(O585="Unknown"),ISBLANK(R585))),"Missing Information", INDEX(Table15[Entire Service Line Classification], MATCH(SUMIFS(Table15[Unique ID],Table15[System-Owned Portion],E585,Table15[If Material Anything Other than "Lead" in Column E,Was Material Ever Previously Lead?],G585,Table15[Customer-Owned Portion],O585),Table15[Unique ID],0),0)))</f>
        <v>Non-lead</v>
      </c>
    </row>
    <row r="586" spans="1:23" ht="30" x14ac:dyDescent="0.25">
      <c r="A586" s="2"/>
      <c r="B586" s="67" t="s">
        <v>1229</v>
      </c>
      <c r="C586" s="16" t="s">
        <v>1230</v>
      </c>
      <c r="D586" s="16"/>
      <c r="E586" s="26" t="s">
        <v>27</v>
      </c>
      <c r="F586" s="25" t="s">
        <v>173</v>
      </c>
      <c r="G586" s="28" t="s">
        <v>173</v>
      </c>
      <c r="H586" s="89">
        <v>39031</v>
      </c>
      <c r="I586" s="112">
        <v>1</v>
      </c>
      <c r="J586" s="28" t="s">
        <v>87</v>
      </c>
      <c r="K586" s="16" t="s">
        <v>18</v>
      </c>
      <c r="L586" s="16"/>
      <c r="M586" s="89"/>
      <c r="N586" s="69"/>
      <c r="O586" s="26" t="s">
        <v>36</v>
      </c>
      <c r="P586" s="91">
        <v>39031</v>
      </c>
      <c r="Q586" s="112">
        <v>1</v>
      </c>
      <c r="R586" s="28" t="s">
        <v>87</v>
      </c>
      <c r="S586" s="16" t="s">
        <v>18</v>
      </c>
      <c r="T586" s="16"/>
      <c r="U586" s="89"/>
      <c r="V586" s="71"/>
      <c r="W586" s="62" t="str" cm="1">
        <f t="array" ref="W586">IF(SUM(LEN(B586:V586))=0,"",IF(OR(OR(ISBLANK(F586),SUM(LEN(C586),LEN(D586))=0),AND(NOT(E586="Unknown"),ISBLANK(J586)),AND(NOT(O586="Unknown"),ISBLANK(R586))),"Missing Information", INDEX(Table15[Entire Service Line Classification], MATCH(SUMIFS(Table15[Unique ID],Table15[System-Owned Portion],E586,Table15[If Material Anything Other than "Lead" in Column E,Was Material Ever Previously Lead?],G586,Table15[Customer-Owned Portion],O586),Table15[Unique ID],0),0)))</f>
        <v>Non-lead</v>
      </c>
    </row>
    <row r="587" spans="1:23" ht="30" x14ac:dyDescent="0.25">
      <c r="A587" s="2"/>
      <c r="B587" s="67" t="s">
        <v>1231</v>
      </c>
      <c r="C587" s="16" t="s">
        <v>1232</v>
      </c>
      <c r="D587" s="16"/>
      <c r="E587" s="26" t="s">
        <v>27</v>
      </c>
      <c r="F587" s="116" t="s">
        <v>18</v>
      </c>
      <c r="G587" s="117" t="s">
        <v>18</v>
      </c>
      <c r="H587" s="89"/>
      <c r="I587" s="112">
        <v>0.75</v>
      </c>
      <c r="J587" s="28" t="s">
        <v>82</v>
      </c>
      <c r="K587" s="16" t="s">
        <v>20</v>
      </c>
      <c r="L587" s="16" t="s">
        <v>76</v>
      </c>
      <c r="M587" s="89">
        <v>45954</v>
      </c>
      <c r="N587" s="69"/>
      <c r="O587" s="26" t="s">
        <v>26</v>
      </c>
      <c r="P587" s="91"/>
      <c r="Q587" s="112">
        <v>0.75</v>
      </c>
      <c r="R587" s="28" t="s">
        <v>82</v>
      </c>
      <c r="S587" s="16" t="s">
        <v>20</v>
      </c>
      <c r="T587" s="16" t="s">
        <v>76</v>
      </c>
      <c r="U587" s="89">
        <v>45954</v>
      </c>
      <c r="V587" s="71"/>
      <c r="W587" s="62" t="str" cm="1">
        <f t="array" ref="W587">IF(SUM(LEN(B587:V587))=0,"",IF(OR(OR(ISBLANK(F587),SUM(LEN(C587),LEN(D587))=0),AND(NOT(E587="Unknown"),ISBLANK(J587)),AND(NOT(O587="Unknown"),ISBLANK(R587))),"Missing Information", INDEX(Table15[Entire Service Line Classification], MATCH(SUMIFS(Table15[Unique ID],Table15[System-Owned Portion],E587,Table15[If Material Anything Other than "Lead" in Column E,Was Material Ever Previously Lead?],G587,Table15[Customer-Owned Portion],O587),Table15[Unique ID],0),0)))</f>
        <v>Non-lead</v>
      </c>
    </row>
    <row r="588" spans="1:23" ht="30" x14ac:dyDescent="0.25">
      <c r="A588" s="2"/>
      <c r="B588" s="67" t="s">
        <v>1233</v>
      </c>
      <c r="C588" s="16" t="s">
        <v>1234</v>
      </c>
      <c r="D588" s="16"/>
      <c r="E588" s="26" t="s">
        <v>19</v>
      </c>
      <c r="F588" s="116" t="s">
        <v>18</v>
      </c>
      <c r="G588" s="28" t="s">
        <v>18</v>
      </c>
      <c r="H588" s="89">
        <v>37959</v>
      </c>
      <c r="I588" s="112">
        <v>3</v>
      </c>
      <c r="J588" s="28" t="s">
        <v>87</v>
      </c>
      <c r="K588" s="16" t="s">
        <v>18</v>
      </c>
      <c r="L588" s="16"/>
      <c r="M588" s="89"/>
      <c r="N588" s="69"/>
      <c r="O588" s="26" t="s">
        <v>36</v>
      </c>
      <c r="P588" s="91">
        <v>37959</v>
      </c>
      <c r="Q588" s="112">
        <v>3</v>
      </c>
      <c r="R588" s="28" t="s">
        <v>87</v>
      </c>
      <c r="S588" s="16" t="s">
        <v>18</v>
      </c>
      <c r="T588" s="16"/>
      <c r="U588" s="89"/>
      <c r="V588" s="71"/>
      <c r="W588" s="62" t="str" cm="1">
        <f t="array" ref="W588">IF(SUM(LEN(B588:V588))=0,"",IF(OR(OR(ISBLANK(F588),SUM(LEN(C588),LEN(D588))=0),AND(NOT(E588="Unknown"),ISBLANK(J588)),AND(NOT(O588="Unknown"),ISBLANK(R588))),"Missing Information", INDEX(Table15[Entire Service Line Classification], MATCH(SUMIFS(Table15[Unique ID],Table15[System-Owned Portion],E588,Table15[If Material Anything Other than "Lead" in Column E,Was Material Ever Previously Lead?],G588,Table15[Customer-Owned Portion],O588),Table15[Unique ID],0),0)))</f>
        <v>Non-lead</v>
      </c>
    </row>
    <row r="589" spans="1:23" ht="30" x14ac:dyDescent="0.25">
      <c r="A589" s="2"/>
      <c r="B589" s="67" t="s">
        <v>1235</v>
      </c>
      <c r="C589" s="16" t="s">
        <v>1236</v>
      </c>
      <c r="D589" s="16"/>
      <c r="E589" s="26" t="s">
        <v>27</v>
      </c>
      <c r="F589" s="25" t="s">
        <v>770</v>
      </c>
      <c r="G589" s="28" t="s">
        <v>173</v>
      </c>
      <c r="H589" s="89">
        <v>39031</v>
      </c>
      <c r="I589" s="112">
        <v>2</v>
      </c>
      <c r="J589" s="28" t="s">
        <v>87</v>
      </c>
      <c r="K589" s="16" t="s">
        <v>18</v>
      </c>
      <c r="L589" s="16"/>
      <c r="M589" s="89"/>
      <c r="N589" s="69"/>
      <c r="O589" s="26" t="s">
        <v>36</v>
      </c>
      <c r="P589" s="91">
        <v>39031</v>
      </c>
      <c r="Q589" s="112">
        <v>2</v>
      </c>
      <c r="R589" s="28" t="s">
        <v>87</v>
      </c>
      <c r="S589" s="16" t="s">
        <v>18</v>
      </c>
      <c r="T589" s="16"/>
      <c r="U589" s="89"/>
      <c r="V589" s="71"/>
      <c r="W589" s="62" t="str" cm="1">
        <f t="array" ref="W589">IF(SUM(LEN(B589:V589))=0,"",IF(OR(OR(ISBLANK(F589),SUM(LEN(C589),LEN(D589))=0),AND(NOT(E589="Unknown"),ISBLANK(J589)),AND(NOT(O589="Unknown"),ISBLANK(R589))),"Missing Information", INDEX(Table15[Entire Service Line Classification], MATCH(SUMIFS(Table15[Unique ID],Table15[System-Owned Portion],E589,Table15[If Material Anything Other than "Lead" in Column E,Was Material Ever Previously Lead?],G589,Table15[Customer-Owned Portion],O589),Table15[Unique ID],0),0)))</f>
        <v>Non-lead</v>
      </c>
    </row>
    <row r="590" spans="1:23" ht="30" x14ac:dyDescent="0.25">
      <c r="A590" s="2"/>
      <c r="B590" s="67" t="s">
        <v>1237</v>
      </c>
      <c r="C590" s="16" t="s">
        <v>1238</v>
      </c>
      <c r="D590" s="16"/>
      <c r="E590" s="26" t="s">
        <v>27</v>
      </c>
      <c r="F590" s="25" t="s">
        <v>770</v>
      </c>
      <c r="G590" s="28" t="s">
        <v>173</v>
      </c>
      <c r="H590" s="89"/>
      <c r="I590" s="112">
        <v>2</v>
      </c>
      <c r="J590" s="28" t="s">
        <v>29</v>
      </c>
      <c r="K590" s="16" t="s">
        <v>18</v>
      </c>
      <c r="L590" s="16"/>
      <c r="M590" s="89">
        <v>38520</v>
      </c>
      <c r="N590" s="69"/>
      <c r="O590" s="26" t="s">
        <v>36</v>
      </c>
      <c r="P590" s="91"/>
      <c r="Q590" s="112">
        <v>2</v>
      </c>
      <c r="R590" s="117" t="s">
        <v>29</v>
      </c>
      <c r="S590" s="16" t="s">
        <v>18</v>
      </c>
      <c r="T590" s="16"/>
      <c r="U590" s="89">
        <v>38520</v>
      </c>
      <c r="V590" s="71"/>
      <c r="W590" s="62" t="str" cm="1">
        <f t="array" ref="W590">IF(SUM(LEN(B590:V590))=0,"",IF(OR(OR(ISBLANK(F590),SUM(LEN(C590),LEN(D590))=0),AND(NOT(E590="Unknown"),ISBLANK(J590)),AND(NOT(O590="Unknown"),ISBLANK(R590))),"Missing Information", INDEX(Table15[Entire Service Line Classification], MATCH(SUMIFS(Table15[Unique ID],Table15[System-Owned Portion],E590,Table15[If Material Anything Other than "Lead" in Column E,Was Material Ever Previously Lead?],G590,Table15[Customer-Owned Portion],O590),Table15[Unique ID],0),0)))</f>
        <v>Non-lead</v>
      </c>
    </row>
    <row r="591" spans="1:23" ht="30" x14ac:dyDescent="0.25">
      <c r="A591" s="2"/>
      <c r="B591" s="67" t="s">
        <v>1239</v>
      </c>
      <c r="C591" s="16" t="s">
        <v>1240</v>
      </c>
      <c r="D591" s="16"/>
      <c r="E591" s="26" t="s">
        <v>27</v>
      </c>
      <c r="F591" s="116" t="s">
        <v>18</v>
      </c>
      <c r="G591" s="28" t="s">
        <v>18</v>
      </c>
      <c r="H591" s="89">
        <v>39113</v>
      </c>
      <c r="I591" s="112">
        <v>1</v>
      </c>
      <c r="J591" s="28" t="s">
        <v>87</v>
      </c>
      <c r="K591" s="16" t="s">
        <v>18</v>
      </c>
      <c r="L591" s="16"/>
      <c r="M591" s="89"/>
      <c r="N591" s="69"/>
      <c r="O591" s="26" t="s">
        <v>36</v>
      </c>
      <c r="P591" s="91">
        <v>39113</v>
      </c>
      <c r="Q591" s="112">
        <v>1</v>
      </c>
      <c r="R591" s="28" t="s">
        <v>87</v>
      </c>
      <c r="S591" s="16" t="s">
        <v>18</v>
      </c>
      <c r="T591" s="16"/>
      <c r="U591" s="89"/>
      <c r="V591" s="71"/>
      <c r="W591" s="62" t="str" cm="1">
        <f t="array" ref="W591">IF(SUM(LEN(B591:V591))=0,"",IF(OR(OR(ISBLANK(F591),SUM(LEN(C591),LEN(D591))=0),AND(NOT(E591="Unknown"),ISBLANK(J591)),AND(NOT(O591="Unknown"),ISBLANK(R591))),"Missing Information", INDEX(Table15[Entire Service Line Classification], MATCH(SUMIFS(Table15[Unique ID],Table15[System-Owned Portion],E591,Table15[If Material Anything Other than "Lead" in Column E,Was Material Ever Previously Lead?],G591,Table15[Customer-Owned Portion],O591),Table15[Unique ID],0),0)))</f>
        <v>Non-lead</v>
      </c>
    </row>
    <row r="592" spans="1:23" ht="30" x14ac:dyDescent="0.25">
      <c r="A592" s="2"/>
      <c r="B592" s="67" t="s">
        <v>1241</v>
      </c>
      <c r="C592" s="16" t="s">
        <v>1242</v>
      </c>
      <c r="D592" s="16"/>
      <c r="E592" s="26" t="s">
        <v>27</v>
      </c>
      <c r="F592" s="25" t="s">
        <v>770</v>
      </c>
      <c r="G592" s="28" t="s">
        <v>173</v>
      </c>
      <c r="H592" s="89"/>
      <c r="I592" s="112">
        <v>1</v>
      </c>
      <c r="J592" s="28" t="s">
        <v>29</v>
      </c>
      <c r="K592" s="16" t="s">
        <v>18</v>
      </c>
      <c r="L592" s="16"/>
      <c r="M592" s="89">
        <v>39672</v>
      </c>
      <c r="N592" s="69"/>
      <c r="O592" s="26" t="s">
        <v>19</v>
      </c>
      <c r="P592" s="91"/>
      <c r="Q592" s="112">
        <v>1</v>
      </c>
      <c r="R592" s="117" t="s">
        <v>29</v>
      </c>
      <c r="S592" s="16" t="s">
        <v>18</v>
      </c>
      <c r="T592" s="16"/>
      <c r="U592" s="89">
        <v>39672</v>
      </c>
      <c r="V592" s="71"/>
      <c r="W592" s="62" t="str" cm="1">
        <f t="array" ref="W592">IF(SUM(LEN(B592:V592))=0,"",IF(OR(OR(ISBLANK(F592),SUM(LEN(C592),LEN(D592))=0),AND(NOT(E592="Unknown"),ISBLANK(J592)),AND(NOT(O592="Unknown"),ISBLANK(R592))),"Missing Information", INDEX(Table15[Entire Service Line Classification], MATCH(SUMIFS(Table15[Unique ID],Table15[System-Owned Portion],E592,Table15[If Material Anything Other than "Lead" in Column E,Was Material Ever Previously Lead?],G592,Table15[Customer-Owned Portion],O592),Table15[Unique ID],0),0)))</f>
        <v>Non-lead</v>
      </c>
    </row>
    <row r="593" spans="1:23" ht="30" x14ac:dyDescent="0.25">
      <c r="A593" s="2"/>
      <c r="B593" s="67" t="s">
        <v>1243</v>
      </c>
      <c r="C593" s="16" t="s">
        <v>1244</v>
      </c>
      <c r="D593" s="16"/>
      <c r="E593" s="26" t="s">
        <v>27</v>
      </c>
      <c r="F593" s="116" t="s">
        <v>18</v>
      </c>
      <c r="G593" s="117" t="s">
        <v>18</v>
      </c>
      <c r="H593" s="89"/>
      <c r="I593" s="112">
        <v>0.75</v>
      </c>
      <c r="J593" s="28" t="s">
        <v>82</v>
      </c>
      <c r="K593" s="16" t="s">
        <v>20</v>
      </c>
      <c r="L593" s="16" t="s">
        <v>76</v>
      </c>
      <c r="M593" s="89">
        <v>45967</v>
      </c>
      <c r="N593" s="69"/>
      <c r="O593" s="26" t="s">
        <v>26</v>
      </c>
      <c r="P593" s="91"/>
      <c r="Q593" s="112">
        <v>0.75</v>
      </c>
      <c r="R593" s="28" t="s">
        <v>82</v>
      </c>
      <c r="S593" s="16" t="s">
        <v>20</v>
      </c>
      <c r="T593" s="16" t="s">
        <v>76</v>
      </c>
      <c r="U593" s="89">
        <v>45967</v>
      </c>
      <c r="V593" s="71"/>
      <c r="W593" s="62" t="str" cm="1">
        <f t="array" ref="W593">IF(SUM(LEN(B593:V593))=0,"",IF(OR(OR(ISBLANK(F593),SUM(LEN(C593),LEN(D593))=0),AND(NOT(E593="Unknown"),ISBLANK(J593)),AND(NOT(O593="Unknown"),ISBLANK(R593))),"Missing Information", INDEX(Table15[Entire Service Line Classification], MATCH(SUMIFS(Table15[Unique ID],Table15[System-Owned Portion],E593,Table15[If Material Anything Other than "Lead" in Column E,Was Material Ever Previously Lead?],G593,Table15[Customer-Owned Portion],O593),Table15[Unique ID],0),0)))</f>
        <v>Non-lead</v>
      </c>
    </row>
    <row r="594" spans="1:23" ht="30" x14ac:dyDescent="0.25">
      <c r="A594" s="2"/>
      <c r="B594" s="67" t="s">
        <v>1245</v>
      </c>
      <c r="C594" s="16" t="s">
        <v>1246</v>
      </c>
      <c r="D594" s="16"/>
      <c r="E594" s="26" t="s">
        <v>27</v>
      </c>
      <c r="F594" s="25" t="s">
        <v>770</v>
      </c>
      <c r="G594" s="28" t="s">
        <v>173</v>
      </c>
      <c r="H594" s="89">
        <v>39031</v>
      </c>
      <c r="I594" s="112">
        <v>1</v>
      </c>
      <c r="J594" s="28" t="s">
        <v>87</v>
      </c>
      <c r="K594" s="16" t="s">
        <v>18</v>
      </c>
      <c r="L594" s="16"/>
      <c r="M594" s="89"/>
      <c r="N594" s="69"/>
      <c r="O594" s="26" t="s">
        <v>36</v>
      </c>
      <c r="P594" s="91">
        <v>39031</v>
      </c>
      <c r="Q594" s="112">
        <v>1</v>
      </c>
      <c r="R594" s="28" t="s">
        <v>87</v>
      </c>
      <c r="S594" s="16" t="s">
        <v>18</v>
      </c>
      <c r="T594" s="16"/>
      <c r="U594" s="89"/>
      <c r="V594" s="71"/>
      <c r="W594" s="62" t="str" cm="1">
        <f t="array" ref="W594">IF(SUM(LEN(B594:V594))=0,"",IF(OR(OR(ISBLANK(F594),SUM(LEN(C594),LEN(D594))=0),AND(NOT(E594="Unknown"),ISBLANK(J594)),AND(NOT(O594="Unknown"),ISBLANK(R594))),"Missing Information", INDEX(Table15[Entire Service Line Classification], MATCH(SUMIFS(Table15[Unique ID],Table15[System-Owned Portion],E594,Table15[If Material Anything Other than "Lead" in Column E,Was Material Ever Previously Lead?],G594,Table15[Customer-Owned Portion],O594),Table15[Unique ID],0),0)))</f>
        <v>Non-lead</v>
      </c>
    </row>
    <row r="595" spans="1:23" ht="30" x14ac:dyDescent="0.25">
      <c r="A595" s="2"/>
      <c r="B595" s="67" t="s">
        <v>1249</v>
      </c>
      <c r="C595" s="16" t="s">
        <v>1250</v>
      </c>
      <c r="D595" s="16"/>
      <c r="E595" s="26" t="s">
        <v>27</v>
      </c>
      <c r="F595" s="25" t="s">
        <v>770</v>
      </c>
      <c r="G595" s="28" t="s">
        <v>173</v>
      </c>
      <c r="H595" s="89">
        <v>39024</v>
      </c>
      <c r="I595" s="112">
        <v>1</v>
      </c>
      <c r="J595" s="28" t="s">
        <v>87</v>
      </c>
      <c r="K595" s="16" t="s">
        <v>18</v>
      </c>
      <c r="L595" s="16"/>
      <c r="M595" s="89">
        <v>39024</v>
      </c>
      <c r="N595" s="69"/>
      <c r="O595" s="119" t="s">
        <v>36</v>
      </c>
      <c r="P595" s="91">
        <v>39024</v>
      </c>
      <c r="Q595" s="112">
        <v>1</v>
      </c>
      <c r="R595" s="28" t="s">
        <v>87</v>
      </c>
      <c r="S595" s="16" t="s">
        <v>18</v>
      </c>
      <c r="T595" s="16"/>
      <c r="U595" s="89"/>
      <c r="V595" s="71"/>
      <c r="W595" s="62" t="str" cm="1">
        <f t="array" ref="W595">IF(SUM(LEN(B595:V595))=0,"",IF(OR(OR(ISBLANK(F595),SUM(LEN(C595),LEN(D595))=0),AND(NOT(E595="Unknown"),ISBLANK(J595)),AND(NOT(O595="Unknown"),ISBLANK(R595))),"Missing Information", INDEX(Table15[Entire Service Line Classification], MATCH(SUMIFS(Table15[Unique ID],Table15[System-Owned Portion],E595,Table15[If Material Anything Other than "Lead" in Column E,Was Material Ever Previously Lead?],G595,Table15[Customer-Owned Portion],O595),Table15[Unique ID],0),0)))</f>
        <v>Non-lead</v>
      </c>
    </row>
    <row r="596" spans="1:23" ht="30" x14ac:dyDescent="0.25">
      <c r="A596" s="2"/>
      <c r="B596" s="67" t="s">
        <v>1251</v>
      </c>
      <c r="C596" s="16" t="s">
        <v>1252</v>
      </c>
      <c r="D596" s="16"/>
      <c r="E596" s="26" t="s">
        <v>27</v>
      </c>
      <c r="F596" s="116" t="s">
        <v>18</v>
      </c>
      <c r="G596" s="117" t="s">
        <v>18</v>
      </c>
      <c r="H596" s="89"/>
      <c r="I596" s="112">
        <v>0.75</v>
      </c>
      <c r="J596" s="28" t="s">
        <v>82</v>
      </c>
      <c r="K596" s="16" t="s">
        <v>20</v>
      </c>
      <c r="L596" s="16" t="s">
        <v>76</v>
      </c>
      <c r="M596" s="89">
        <v>45705</v>
      </c>
      <c r="N596" s="69"/>
      <c r="O596" s="26" t="s">
        <v>19</v>
      </c>
      <c r="P596" s="91"/>
      <c r="Q596" s="112">
        <v>0.75</v>
      </c>
      <c r="R596" s="28" t="s">
        <v>82</v>
      </c>
      <c r="S596" s="16" t="s">
        <v>20</v>
      </c>
      <c r="T596" s="16" t="s">
        <v>76</v>
      </c>
      <c r="U596" s="89">
        <v>45705</v>
      </c>
      <c r="V596" s="71"/>
      <c r="W596" s="62" t="str" cm="1">
        <f t="array" ref="W596">IF(SUM(LEN(B596:V596))=0,"",IF(OR(OR(ISBLANK(F596),SUM(LEN(C596),LEN(D596))=0),AND(NOT(E596="Unknown"),ISBLANK(J596)),AND(NOT(O596="Unknown"),ISBLANK(R596))),"Missing Information", INDEX(Table15[Entire Service Line Classification], MATCH(SUMIFS(Table15[Unique ID],Table15[System-Owned Portion],E596,Table15[If Material Anything Other than "Lead" in Column E,Was Material Ever Previously Lead?],G596,Table15[Customer-Owned Portion],O596),Table15[Unique ID],0),0)))</f>
        <v>Non-lead</v>
      </c>
    </row>
    <row r="597" spans="1:23" ht="30" x14ac:dyDescent="0.25">
      <c r="A597" s="2"/>
      <c r="B597" s="67" t="s">
        <v>1253</v>
      </c>
      <c r="C597" s="16" t="s">
        <v>1254</v>
      </c>
      <c r="D597" s="16"/>
      <c r="E597" s="26" t="s">
        <v>27</v>
      </c>
      <c r="F597" s="116" t="s">
        <v>18</v>
      </c>
      <c r="G597" s="117" t="s">
        <v>18</v>
      </c>
      <c r="H597" s="89"/>
      <c r="I597" s="112">
        <v>0.75</v>
      </c>
      <c r="J597" s="28" t="s">
        <v>82</v>
      </c>
      <c r="K597" s="16" t="s">
        <v>20</v>
      </c>
      <c r="L597" s="16" t="s">
        <v>76</v>
      </c>
      <c r="M597" s="89">
        <v>45953</v>
      </c>
      <c r="N597" s="69"/>
      <c r="O597" s="26" t="s">
        <v>19</v>
      </c>
      <c r="P597" s="91"/>
      <c r="Q597" s="112">
        <v>0.75</v>
      </c>
      <c r="R597" s="28" t="s">
        <v>82</v>
      </c>
      <c r="S597" s="16" t="s">
        <v>20</v>
      </c>
      <c r="T597" s="16" t="s">
        <v>76</v>
      </c>
      <c r="U597" s="89">
        <v>45953</v>
      </c>
      <c r="V597" s="71"/>
      <c r="W597" s="62" t="str" cm="1">
        <f t="array" ref="W597">IF(SUM(LEN(B597:V597))=0,"",IF(OR(OR(ISBLANK(F597),SUM(LEN(C597),LEN(D597))=0),AND(NOT(E597="Unknown"),ISBLANK(J597)),AND(NOT(O597="Unknown"),ISBLANK(R597))),"Missing Information", INDEX(Table15[Entire Service Line Classification], MATCH(SUMIFS(Table15[Unique ID],Table15[System-Owned Portion],E597,Table15[If Material Anything Other than "Lead" in Column E,Was Material Ever Previously Lead?],G597,Table15[Customer-Owned Portion],O597),Table15[Unique ID],0),0)))</f>
        <v>Non-lead</v>
      </c>
    </row>
    <row r="598" spans="1:23" ht="30" x14ac:dyDescent="0.25">
      <c r="A598" s="2"/>
      <c r="B598" s="67" t="s">
        <v>1247</v>
      </c>
      <c r="C598" s="16" t="s">
        <v>1248</v>
      </c>
      <c r="D598" s="16"/>
      <c r="E598" s="26" t="s">
        <v>27</v>
      </c>
      <c r="F598" s="116" t="s">
        <v>18</v>
      </c>
      <c r="G598" s="117" t="s">
        <v>18</v>
      </c>
      <c r="H598" s="89"/>
      <c r="I598" s="112">
        <v>0.75</v>
      </c>
      <c r="J598" s="28" t="s">
        <v>82</v>
      </c>
      <c r="K598" s="16" t="s">
        <v>20</v>
      </c>
      <c r="L598" s="16" t="s">
        <v>76</v>
      </c>
      <c r="M598" s="89">
        <v>45951</v>
      </c>
      <c r="N598" s="69"/>
      <c r="O598" s="26" t="s">
        <v>27</v>
      </c>
      <c r="P598" s="91"/>
      <c r="Q598" s="112">
        <v>0.75</v>
      </c>
      <c r="R598" s="28" t="s">
        <v>82</v>
      </c>
      <c r="S598" s="16" t="s">
        <v>20</v>
      </c>
      <c r="T598" s="16" t="s">
        <v>76</v>
      </c>
      <c r="U598" s="89">
        <v>45951</v>
      </c>
      <c r="V598" s="71"/>
      <c r="W598" s="62" t="str" cm="1">
        <f t="array" ref="W598">IF(SUM(LEN(B598:V598))=0,"",IF(OR(OR(ISBLANK(F598),SUM(LEN(C598),LEN(D598))=0),AND(NOT(E598="Unknown"),ISBLANK(J598)),AND(NOT(O598="Unknown"),ISBLANK(R598))),"Missing Information", INDEX(Table15[Entire Service Line Classification], MATCH(SUMIFS(Table15[Unique ID],Table15[System-Owned Portion],E598,Table15[If Material Anything Other than "Lead" in Column E,Was Material Ever Previously Lead?],G598,Table15[Customer-Owned Portion],O598),Table15[Unique ID],0),0)))</f>
        <v>Non-lead</v>
      </c>
    </row>
    <row r="599" spans="1:23" ht="30" x14ac:dyDescent="0.25">
      <c r="A599" s="2"/>
      <c r="B599" s="67" t="s">
        <v>1255</v>
      </c>
      <c r="C599" s="16" t="s">
        <v>1256</v>
      </c>
      <c r="D599" s="16"/>
      <c r="E599" s="26" t="s">
        <v>19</v>
      </c>
      <c r="F599" s="116" t="s">
        <v>18</v>
      </c>
      <c r="G599" s="28" t="s">
        <v>18</v>
      </c>
      <c r="H599" s="89">
        <v>29647</v>
      </c>
      <c r="I599" s="112">
        <v>2</v>
      </c>
      <c r="J599" s="28" t="s">
        <v>89</v>
      </c>
      <c r="K599" s="16" t="s">
        <v>18</v>
      </c>
      <c r="L599" s="16"/>
      <c r="M599" s="89"/>
      <c r="N599" s="69"/>
      <c r="O599" s="119" t="s">
        <v>36</v>
      </c>
      <c r="P599" s="91">
        <v>29647</v>
      </c>
      <c r="Q599" s="112">
        <v>1</v>
      </c>
      <c r="R599" s="28" t="s">
        <v>87</v>
      </c>
      <c r="S599" s="16" t="s">
        <v>18</v>
      </c>
      <c r="T599" s="16"/>
      <c r="U599" s="89"/>
      <c r="V599" s="71"/>
      <c r="W599" s="62" t="str" cm="1">
        <f t="array" ref="W599">IF(SUM(LEN(B599:V599))=0,"",IF(OR(OR(ISBLANK(F599),SUM(LEN(C599),LEN(D599))=0),AND(NOT(E599="Unknown"),ISBLANK(J599)),AND(NOT(O599="Unknown"),ISBLANK(R599))),"Missing Information", INDEX(Table15[Entire Service Line Classification], MATCH(SUMIFS(Table15[Unique ID],Table15[System-Owned Portion],E599,Table15[If Material Anything Other than "Lead" in Column E,Was Material Ever Previously Lead?],G599,Table15[Customer-Owned Portion],O599),Table15[Unique ID],0),0)))</f>
        <v>Non-lead</v>
      </c>
    </row>
    <row r="600" spans="1:23" ht="30" x14ac:dyDescent="0.25">
      <c r="A600" s="2"/>
      <c r="B600" s="67" t="s">
        <v>1235</v>
      </c>
      <c r="C600" s="16" t="s">
        <v>1257</v>
      </c>
      <c r="D600" s="16"/>
      <c r="E600" s="26" t="s">
        <v>27</v>
      </c>
      <c r="F600" s="25" t="s">
        <v>770</v>
      </c>
      <c r="G600" s="28" t="s">
        <v>173</v>
      </c>
      <c r="H600" s="89">
        <v>39031</v>
      </c>
      <c r="I600" s="112">
        <v>2</v>
      </c>
      <c r="J600" s="28" t="s">
        <v>87</v>
      </c>
      <c r="K600" s="16" t="s">
        <v>18</v>
      </c>
      <c r="L600" s="16"/>
      <c r="M600" s="89"/>
      <c r="N600" s="69"/>
      <c r="O600" s="26" t="s">
        <v>36</v>
      </c>
      <c r="P600" s="91">
        <v>39031</v>
      </c>
      <c r="Q600" s="112">
        <v>1</v>
      </c>
      <c r="R600" s="28" t="s">
        <v>87</v>
      </c>
      <c r="S600" s="16" t="s">
        <v>18</v>
      </c>
      <c r="T600" s="16"/>
      <c r="U600" s="89"/>
      <c r="V600" s="71"/>
      <c r="W600" s="62" t="str" cm="1">
        <f t="array" ref="W600">IF(SUM(LEN(B600:V600))=0,"",IF(OR(OR(ISBLANK(F600),SUM(LEN(C600),LEN(D600))=0),AND(NOT(E600="Unknown"),ISBLANK(J600)),AND(NOT(O600="Unknown"),ISBLANK(R600))),"Missing Information", INDEX(Table15[Entire Service Line Classification], MATCH(SUMIFS(Table15[Unique ID],Table15[System-Owned Portion],E600,Table15[If Material Anything Other than "Lead" in Column E,Was Material Ever Previously Lead?],G600,Table15[Customer-Owned Portion],O600),Table15[Unique ID],0),0)))</f>
        <v>Non-lead</v>
      </c>
    </row>
    <row r="601" spans="1:23" ht="30" x14ac:dyDescent="0.25">
      <c r="A601" s="2"/>
      <c r="B601" s="67" t="s">
        <v>1258</v>
      </c>
      <c r="C601" s="16" t="s">
        <v>1259</v>
      </c>
      <c r="D601" s="16"/>
      <c r="E601" s="26" t="s">
        <v>27</v>
      </c>
      <c r="F601" s="25" t="s">
        <v>770</v>
      </c>
      <c r="G601" s="28" t="s">
        <v>173</v>
      </c>
      <c r="H601" s="89">
        <v>39030</v>
      </c>
      <c r="I601" s="112">
        <v>1</v>
      </c>
      <c r="J601" s="28" t="s">
        <v>87</v>
      </c>
      <c r="K601" s="16" t="s">
        <v>18</v>
      </c>
      <c r="L601" s="16"/>
      <c r="M601" s="89"/>
      <c r="N601" s="69"/>
      <c r="O601" s="26" t="s">
        <v>36</v>
      </c>
      <c r="P601" s="91">
        <v>39030</v>
      </c>
      <c r="Q601" s="112">
        <v>1</v>
      </c>
      <c r="R601" s="28" t="s">
        <v>87</v>
      </c>
      <c r="S601" s="16" t="s">
        <v>18</v>
      </c>
      <c r="T601" s="16"/>
      <c r="U601" s="89"/>
      <c r="V601" s="71"/>
      <c r="W601" s="62" t="str" cm="1">
        <f t="array" ref="W601">IF(SUM(LEN(B601:V601))=0,"",IF(OR(OR(ISBLANK(F601),SUM(LEN(C601),LEN(D601))=0),AND(NOT(E601="Unknown"),ISBLANK(J601)),AND(NOT(O601="Unknown"),ISBLANK(R601))),"Missing Information", INDEX(Table15[Entire Service Line Classification], MATCH(SUMIFS(Table15[Unique ID],Table15[System-Owned Portion],E601,Table15[If Material Anything Other than "Lead" in Column E,Was Material Ever Previously Lead?],G601,Table15[Customer-Owned Portion],O601),Table15[Unique ID],0),0)))</f>
        <v>Non-lead</v>
      </c>
    </row>
    <row r="602" spans="1:23" ht="30" x14ac:dyDescent="0.25">
      <c r="A602" s="2"/>
      <c r="B602" s="67" t="s">
        <v>1260</v>
      </c>
      <c r="C602" s="16" t="s">
        <v>1261</v>
      </c>
      <c r="D602" s="16"/>
      <c r="E602" s="26" t="s">
        <v>27</v>
      </c>
      <c r="F602" s="25" t="s">
        <v>173</v>
      </c>
      <c r="G602" s="28" t="s">
        <v>173</v>
      </c>
      <c r="H602" s="89">
        <v>39024</v>
      </c>
      <c r="I602" s="112">
        <v>1</v>
      </c>
      <c r="J602" s="28" t="s">
        <v>87</v>
      </c>
      <c r="K602" s="16" t="s">
        <v>18</v>
      </c>
      <c r="L602" s="16"/>
      <c r="M602" s="89"/>
      <c r="N602" s="69"/>
      <c r="O602" s="26" t="s">
        <v>36</v>
      </c>
      <c r="P602" s="91">
        <v>39024</v>
      </c>
      <c r="Q602" s="112">
        <v>1</v>
      </c>
      <c r="R602" s="28" t="s">
        <v>87</v>
      </c>
      <c r="S602" s="16" t="s">
        <v>18</v>
      </c>
      <c r="T602" s="16"/>
      <c r="U602" s="89"/>
      <c r="V602" s="71"/>
      <c r="W602" s="62" t="str" cm="1">
        <f t="array" ref="W602">IF(SUM(LEN(B602:V602))=0,"",IF(OR(OR(ISBLANK(F602),SUM(LEN(C602),LEN(D602))=0),AND(NOT(E602="Unknown"),ISBLANK(J602)),AND(NOT(O602="Unknown"),ISBLANK(R602))),"Missing Information", INDEX(Table15[Entire Service Line Classification], MATCH(SUMIFS(Table15[Unique ID],Table15[System-Owned Portion],E602,Table15[If Material Anything Other than "Lead" in Column E,Was Material Ever Previously Lead?],G602,Table15[Customer-Owned Portion],O602),Table15[Unique ID],0),0)))</f>
        <v>Non-lead</v>
      </c>
    </row>
    <row r="603" spans="1:23" ht="30" x14ac:dyDescent="0.25">
      <c r="A603" s="2"/>
      <c r="B603" s="67" t="s">
        <v>1266</v>
      </c>
      <c r="C603" s="16" t="s">
        <v>1268</v>
      </c>
      <c r="D603" s="16"/>
      <c r="E603" s="26" t="s">
        <v>27</v>
      </c>
      <c r="F603" s="116" t="s">
        <v>18</v>
      </c>
      <c r="G603" s="28" t="s">
        <v>18</v>
      </c>
      <c r="H603" s="89">
        <v>45236</v>
      </c>
      <c r="I603" s="112">
        <v>2</v>
      </c>
      <c r="J603" s="28" t="s">
        <v>87</v>
      </c>
      <c r="K603" s="16" t="s">
        <v>18</v>
      </c>
      <c r="L603" s="16"/>
      <c r="M603" s="89"/>
      <c r="N603" s="69"/>
      <c r="O603" s="26" t="s">
        <v>19</v>
      </c>
      <c r="P603" s="91">
        <v>45236</v>
      </c>
      <c r="Q603" s="112">
        <v>1</v>
      </c>
      <c r="R603" s="28" t="s">
        <v>87</v>
      </c>
      <c r="S603" s="16" t="s">
        <v>18</v>
      </c>
      <c r="T603" s="16"/>
      <c r="U603" s="89"/>
      <c r="V603" s="71"/>
      <c r="W603" s="62" t="str" cm="1">
        <f t="array" ref="W603">IF(SUM(LEN(B603:V603))=0,"",IF(OR(OR(ISBLANK(F603),SUM(LEN(C603),LEN(D603))=0),AND(NOT(E603="Unknown"),ISBLANK(J603)),AND(NOT(O603="Unknown"),ISBLANK(R603))),"Missing Information", INDEX(Table15[Entire Service Line Classification], MATCH(SUMIFS(Table15[Unique ID],Table15[System-Owned Portion],E603,Table15[If Material Anything Other than "Lead" in Column E,Was Material Ever Previously Lead?],G603,Table15[Customer-Owned Portion],O603),Table15[Unique ID],0),0)))</f>
        <v>Non-lead</v>
      </c>
    </row>
    <row r="604" spans="1:23" ht="30" x14ac:dyDescent="0.25">
      <c r="A604" s="2"/>
      <c r="B604" s="67" t="s">
        <v>2802</v>
      </c>
      <c r="C604" s="16" t="s">
        <v>1267</v>
      </c>
      <c r="D604" s="16"/>
      <c r="E604" s="26" t="s">
        <v>27</v>
      </c>
      <c r="F604" s="116" t="s">
        <v>18</v>
      </c>
      <c r="G604" s="28" t="s">
        <v>18</v>
      </c>
      <c r="H604" s="89">
        <v>45236</v>
      </c>
      <c r="I604" s="112">
        <v>2</v>
      </c>
      <c r="J604" s="28" t="s">
        <v>87</v>
      </c>
      <c r="K604" s="16" t="s">
        <v>18</v>
      </c>
      <c r="L604" s="16"/>
      <c r="M604" s="89"/>
      <c r="N604" s="69"/>
      <c r="O604" s="26" t="s">
        <v>19</v>
      </c>
      <c r="P604" s="91">
        <v>45236</v>
      </c>
      <c r="Q604" s="112">
        <v>1</v>
      </c>
      <c r="R604" s="28" t="s">
        <v>87</v>
      </c>
      <c r="S604" s="16" t="s">
        <v>18</v>
      </c>
      <c r="T604" s="16"/>
      <c r="U604" s="89"/>
      <c r="V604" s="71"/>
      <c r="W604" s="62" t="str" cm="1">
        <f t="array" ref="W604">IF(SUM(LEN(B604:V604))=0,"",IF(OR(OR(ISBLANK(F604),SUM(LEN(C604),LEN(D604))=0),AND(NOT(E604="Unknown"),ISBLANK(J604)),AND(NOT(O604="Unknown"),ISBLANK(R604))),"Missing Information", INDEX(Table15[Entire Service Line Classification], MATCH(SUMIFS(Table15[Unique ID],Table15[System-Owned Portion],E604,Table15[If Material Anything Other than "Lead" in Column E,Was Material Ever Previously Lead?],G604,Table15[Customer-Owned Portion],O604),Table15[Unique ID],0),0)))</f>
        <v>Non-lead</v>
      </c>
    </row>
    <row r="605" spans="1:23" ht="30" x14ac:dyDescent="0.25">
      <c r="A605" s="2"/>
      <c r="B605" s="67" t="s">
        <v>1269</v>
      </c>
      <c r="C605" s="16" t="s">
        <v>1270</v>
      </c>
      <c r="D605" s="16"/>
      <c r="E605" s="26" t="s">
        <v>27</v>
      </c>
      <c r="F605" s="116" t="s">
        <v>18</v>
      </c>
      <c r="G605" s="117" t="s">
        <v>18</v>
      </c>
      <c r="H605" s="89"/>
      <c r="I605" s="112">
        <v>0.75</v>
      </c>
      <c r="J605" s="28" t="s">
        <v>82</v>
      </c>
      <c r="K605" s="16" t="s">
        <v>20</v>
      </c>
      <c r="L605" s="16" t="s">
        <v>76</v>
      </c>
      <c r="M605" s="89">
        <v>45953</v>
      </c>
      <c r="N605" s="69"/>
      <c r="O605" s="26" t="s">
        <v>19</v>
      </c>
      <c r="P605" s="91"/>
      <c r="Q605" s="112">
        <v>0.75</v>
      </c>
      <c r="R605" s="28" t="s">
        <v>82</v>
      </c>
      <c r="S605" s="16" t="s">
        <v>20</v>
      </c>
      <c r="T605" s="16" t="s">
        <v>76</v>
      </c>
      <c r="U605" s="89">
        <v>45953</v>
      </c>
      <c r="V605" s="71"/>
      <c r="W605" s="62" t="str" cm="1">
        <f t="array" ref="W605">IF(SUM(LEN(B605:V605))=0,"",IF(OR(OR(ISBLANK(F605),SUM(LEN(C605),LEN(D605))=0),AND(NOT(E605="Unknown"),ISBLANK(J605)),AND(NOT(O605="Unknown"),ISBLANK(R605))),"Missing Information", INDEX(Table15[Entire Service Line Classification], MATCH(SUMIFS(Table15[Unique ID],Table15[System-Owned Portion],E605,Table15[If Material Anything Other than "Lead" in Column E,Was Material Ever Previously Lead?],G605,Table15[Customer-Owned Portion],O605),Table15[Unique ID],0),0)))</f>
        <v>Non-lead</v>
      </c>
    </row>
    <row r="606" spans="1:23" ht="30" x14ac:dyDescent="0.25">
      <c r="A606" s="2"/>
      <c r="B606" s="67" t="s">
        <v>1262</v>
      </c>
      <c r="C606" s="16" t="s">
        <v>1263</v>
      </c>
      <c r="D606" s="16"/>
      <c r="E606" s="26" t="s">
        <v>27</v>
      </c>
      <c r="F606" s="116" t="s">
        <v>18</v>
      </c>
      <c r="G606" s="117" t="s">
        <v>18</v>
      </c>
      <c r="H606" s="89"/>
      <c r="I606" s="112">
        <v>0.75</v>
      </c>
      <c r="J606" s="28" t="s">
        <v>82</v>
      </c>
      <c r="K606" s="16" t="s">
        <v>20</v>
      </c>
      <c r="L606" s="16" t="s">
        <v>76</v>
      </c>
      <c r="M606" s="89">
        <v>45953</v>
      </c>
      <c r="N606" s="69"/>
      <c r="O606" s="26" t="s">
        <v>19</v>
      </c>
      <c r="P606" s="91"/>
      <c r="Q606" s="112">
        <v>0.75</v>
      </c>
      <c r="R606" s="28" t="s">
        <v>82</v>
      </c>
      <c r="S606" s="16" t="s">
        <v>20</v>
      </c>
      <c r="T606" s="16" t="s">
        <v>76</v>
      </c>
      <c r="U606" s="89">
        <v>45953</v>
      </c>
      <c r="V606" s="71"/>
      <c r="W606" s="62" t="str" cm="1">
        <f t="array" ref="W606">IF(SUM(LEN(B606:V606))=0,"",IF(OR(OR(ISBLANK(F606),SUM(LEN(C606),LEN(D606))=0),AND(NOT(E606="Unknown"),ISBLANK(J606)),AND(NOT(O606="Unknown"),ISBLANK(R606))),"Missing Information", INDEX(Table15[Entire Service Line Classification], MATCH(SUMIFS(Table15[Unique ID],Table15[System-Owned Portion],E606,Table15[If Material Anything Other than "Lead" in Column E,Was Material Ever Previously Lead?],G606,Table15[Customer-Owned Portion],O606),Table15[Unique ID],0),0)))</f>
        <v>Non-lead</v>
      </c>
    </row>
    <row r="607" spans="1:23" ht="30" x14ac:dyDescent="0.25">
      <c r="A607" s="2"/>
      <c r="B607" s="67" t="s">
        <v>1271</v>
      </c>
      <c r="C607" s="16" t="s">
        <v>1272</v>
      </c>
      <c r="D607" s="16" t="s">
        <v>1273</v>
      </c>
      <c r="E607" s="26" t="s">
        <v>27</v>
      </c>
      <c r="F607" s="25" t="s">
        <v>173</v>
      </c>
      <c r="G607" s="28" t="s">
        <v>173</v>
      </c>
      <c r="H607" s="89"/>
      <c r="I607" s="112">
        <v>0.75</v>
      </c>
      <c r="J607" s="28" t="s">
        <v>29</v>
      </c>
      <c r="K607" s="16" t="s">
        <v>18</v>
      </c>
      <c r="L607" s="16"/>
      <c r="M607" s="89">
        <v>44777</v>
      </c>
      <c r="N607" s="69"/>
      <c r="O607" s="26" t="s">
        <v>19</v>
      </c>
      <c r="P607" s="91"/>
      <c r="Q607" s="112">
        <v>0.75</v>
      </c>
      <c r="R607" s="28" t="s">
        <v>82</v>
      </c>
      <c r="S607" s="16" t="s">
        <v>20</v>
      </c>
      <c r="T607" s="16" t="s">
        <v>76</v>
      </c>
      <c r="U607" s="89">
        <v>45953</v>
      </c>
      <c r="V607" s="71"/>
      <c r="W607" s="62" t="str" cm="1">
        <f t="array" ref="W607">IF(SUM(LEN(B607:V607))=0,"",IF(OR(OR(ISBLANK(F607),SUM(LEN(C607),LEN(D607))=0),AND(NOT(E607="Unknown"),ISBLANK(J607)),AND(NOT(O607="Unknown"),ISBLANK(R607))),"Missing Information", INDEX(Table15[Entire Service Line Classification], MATCH(SUMIFS(Table15[Unique ID],Table15[System-Owned Portion],E607,Table15[If Material Anything Other than "Lead" in Column E,Was Material Ever Previously Lead?],G607,Table15[Customer-Owned Portion],O607),Table15[Unique ID],0),0)))</f>
        <v>Non-lead</v>
      </c>
    </row>
    <row r="608" spans="1:23" ht="30" x14ac:dyDescent="0.25">
      <c r="A608" s="2"/>
      <c r="B608" s="67" t="s">
        <v>1271</v>
      </c>
      <c r="C608" s="16" t="s">
        <v>1272</v>
      </c>
      <c r="D608" s="16" t="s">
        <v>1274</v>
      </c>
      <c r="E608" s="26" t="s">
        <v>27</v>
      </c>
      <c r="F608" s="25" t="s">
        <v>173</v>
      </c>
      <c r="G608" s="28" t="s">
        <v>173</v>
      </c>
      <c r="H608" s="89"/>
      <c r="I608" s="112">
        <v>0.75</v>
      </c>
      <c r="J608" s="28" t="s">
        <v>29</v>
      </c>
      <c r="K608" s="16" t="s">
        <v>18</v>
      </c>
      <c r="L608" s="16"/>
      <c r="M608" s="89">
        <v>44777</v>
      </c>
      <c r="N608" s="69"/>
      <c r="O608" s="26" t="s">
        <v>19</v>
      </c>
      <c r="P608" s="91"/>
      <c r="Q608" s="112">
        <v>0.75</v>
      </c>
      <c r="R608" s="28" t="s">
        <v>82</v>
      </c>
      <c r="S608" s="16" t="s">
        <v>20</v>
      </c>
      <c r="T608" s="16" t="s">
        <v>76</v>
      </c>
      <c r="U608" s="89">
        <v>45953</v>
      </c>
      <c r="V608" s="71"/>
      <c r="W608" s="62" t="str" cm="1">
        <f t="array" ref="W608">IF(SUM(LEN(B608:V608))=0,"",IF(OR(OR(ISBLANK(F608),SUM(LEN(C608),LEN(D608))=0),AND(NOT(E608="Unknown"),ISBLANK(J608)),AND(NOT(O608="Unknown"),ISBLANK(R608))),"Missing Information", INDEX(Table15[Entire Service Line Classification], MATCH(SUMIFS(Table15[Unique ID],Table15[System-Owned Portion],E608,Table15[If Material Anything Other than "Lead" in Column E,Was Material Ever Previously Lead?],G608,Table15[Customer-Owned Portion],O608),Table15[Unique ID],0),0)))</f>
        <v>Non-lead</v>
      </c>
    </row>
    <row r="609" spans="1:23" ht="30" x14ac:dyDescent="0.25">
      <c r="A609" s="2"/>
      <c r="B609" s="67" t="s">
        <v>1275</v>
      </c>
      <c r="C609" s="16" t="s">
        <v>1276</v>
      </c>
      <c r="D609" s="16"/>
      <c r="E609" s="26" t="s">
        <v>27</v>
      </c>
      <c r="F609" s="25" t="s">
        <v>173</v>
      </c>
      <c r="G609" s="28" t="s">
        <v>173</v>
      </c>
      <c r="H609" s="89"/>
      <c r="I609" s="112">
        <v>0.75</v>
      </c>
      <c r="J609" s="28" t="s">
        <v>29</v>
      </c>
      <c r="K609" s="16" t="s">
        <v>18</v>
      </c>
      <c r="L609" s="16"/>
      <c r="M609" s="89">
        <v>43444</v>
      </c>
      <c r="N609" s="69" t="s">
        <v>1277</v>
      </c>
      <c r="O609" s="26" t="s">
        <v>19</v>
      </c>
      <c r="P609" s="91"/>
      <c r="Q609" s="112">
        <v>0.75</v>
      </c>
      <c r="R609" s="28" t="s">
        <v>82</v>
      </c>
      <c r="S609" s="16" t="s">
        <v>20</v>
      </c>
      <c r="T609" s="16"/>
      <c r="U609" s="89"/>
      <c r="V609" s="71"/>
      <c r="W609" s="62" t="str" cm="1">
        <f t="array" ref="W609">IF(SUM(LEN(B609:V609))=0,"",IF(OR(OR(ISBLANK(F609),SUM(LEN(C609),LEN(D609))=0),AND(NOT(E609="Unknown"),ISBLANK(J609)),AND(NOT(O609="Unknown"),ISBLANK(R609))),"Missing Information", INDEX(Table15[Entire Service Line Classification], MATCH(SUMIFS(Table15[Unique ID],Table15[System-Owned Portion],E609,Table15[If Material Anything Other than "Lead" in Column E,Was Material Ever Previously Lead?],G609,Table15[Customer-Owned Portion],O609),Table15[Unique ID],0),0)))</f>
        <v>Non-lead</v>
      </c>
    </row>
    <row r="610" spans="1:23" ht="30" x14ac:dyDescent="0.25">
      <c r="A610" s="2"/>
      <c r="B610" s="67" t="s">
        <v>1278</v>
      </c>
      <c r="C610" s="16" t="s">
        <v>1279</v>
      </c>
      <c r="D610" s="16"/>
      <c r="E610" s="26" t="s">
        <v>36</v>
      </c>
      <c r="F610" s="116" t="s">
        <v>18</v>
      </c>
      <c r="G610" s="28" t="s">
        <v>173</v>
      </c>
      <c r="H610" s="89">
        <v>32509</v>
      </c>
      <c r="I610" s="112">
        <v>0.75</v>
      </c>
      <c r="J610" s="28" t="s">
        <v>87</v>
      </c>
      <c r="K610" s="16" t="s">
        <v>18</v>
      </c>
      <c r="L610" s="16"/>
      <c r="M610" s="89"/>
      <c r="N610" s="69"/>
      <c r="O610" s="26" t="s">
        <v>36</v>
      </c>
      <c r="P610" s="91">
        <v>32509</v>
      </c>
      <c r="Q610" s="112">
        <v>0.75</v>
      </c>
      <c r="R610" s="28" t="s">
        <v>87</v>
      </c>
      <c r="S610" s="16" t="s">
        <v>18</v>
      </c>
      <c r="T610" s="16"/>
      <c r="U610" s="89"/>
      <c r="V610" s="71"/>
      <c r="W610" s="62" t="str" cm="1">
        <f t="array" ref="W610">IF(SUM(LEN(B610:V610))=0,"",IF(OR(OR(ISBLANK(F610),SUM(LEN(C610),LEN(D610))=0),AND(NOT(E610="Unknown"),ISBLANK(J610)),AND(NOT(O610="Unknown"),ISBLANK(R610))),"Missing Information", INDEX(Table15[Entire Service Line Classification], MATCH(SUMIFS(Table15[Unique ID],Table15[System-Owned Portion],E610,Table15[If Material Anything Other than "Lead" in Column E,Was Material Ever Previously Lead?],G610,Table15[Customer-Owned Portion],O610),Table15[Unique ID],0),0)))</f>
        <v>Non-lead</v>
      </c>
    </row>
    <row r="611" spans="1:23" ht="30" x14ac:dyDescent="0.25">
      <c r="A611" s="2"/>
      <c r="B611" s="67" t="s">
        <v>1264</v>
      </c>
      <c r="C611" s="16" t="s">
        <v>1265</v>
      </c>
      <c r="D611" s="16"/>
      <c r="E611" s="26" t="s">
        <v>19</v>
      </c>
      <c r="F611" s="25" t="s">
        <v>173</v>
      </c>
      <c r="G611" s="28" t="s">
        <v>173</v>
      </c>
      <c r="H611" s="89">
        <v>38643</v>
      </c>
      <c r="I611" s="112">
        <v>2</v>
      </c>
      <c r="J611" s="28" t="s">
        <v>87</v>
      </c>
      <c r="K611" s="16" t="s">
        <v>18</v>
      </c>
      <c r="L611" s="16"/>
      <c r="M611" s="89"/>
      <c r="N611" s="69"/>
      <c r="O611" s="26" t="s">
        <v>36</v>
      </c>
      <c r="P611" s="91">
        <v>38643</v>
      </c>
      <c r="Q611" s="112">
        <v>2</v>
      </c>
      <c r="R611" s="28" t="s">
        <v>87</v>
      </c>
      <c r="S611" s="16" t="s">
        <v>18</v>
      </c>
      <c r="T611" s="16"/>
      <c r="U611" s="89"/>
      <c r="V611" s="71"/>
      <c r="W611" s="62" t="str" cm="1">
        <f t="array" ref="W611">IF(SUM(LEN(B611:V611))=0,"",IF(OR(OR(ISBLANK(F611),SUM(LEN(C611),LEN(D611))=0),AND(NOT(E611="Unknown"),ISBLANK(J611)),AND(NOT(O611="Unknown"),ISBLANK(R611))),"Missing Information", INDEX(Table15[Entire Service Line Classification], MATCH(SUMIFS(Table15[Unique ID],Table15[System-Owned Portion],E611,Table15[If Material Anything Other than "Lead" in Column E,Was Material Ever Previously Lead?],G611,Table15[Customer-Owned Portion],O611),Table15[Unique ID],0),0)))</f>
        <v>Non-lead</v>
      </c>
    </row>
    <row r="612" spans="1:23" ht="30" x14ac:dyDescent="0.25">
      <c r="A612" s="2"/>
      <c r="B612" s="67" t="s">
        <v>1300</v>
      </c>
      <c r="C612" s="16" t="s">
        <v>1301</v>
      </c>
      <c r="D612" s="16"/>
      <c r="E612" s="26" t="s">
        <v>27</v>
      </c>
      <c r="F612" s="116" t="s">
        <v>18</v>
      </c>
      <c r="G612" s="28" t="s">
        <v>18</v>
      </c>
      <c r="H612" s="89">
        <v>39029</v>
      </c>
      <c r="I612" s="112">
        <v>2</v>
      </c>
      <c r="J612" s="28" t="s">
        <v>87</v>
      </c>
      <c r="K612" s="16" t="s">
        <v>18</v>
      </c>
      <c r="L612" s="16"/>
      <c r="M612" s="89"/>
      <c r="N612" s="69"/>
      <c r="O612" s="26" t="s">
        <v>36</v>
      </c>
      <c r="P612" s="91">
        <v>39029</v>
      </c>
      <c r="Q612" s="112">
        <v>1</v>
      </c>
      <c r="R612" s="28" t="s">
        <v>87</v>
      </c>
      <c r="S612" s="16" t="s">
        <v>18</v>
      </c>
      <c r="T612" s="16"/>
      <c r="U612" s="89"/>
      <c r="V612" s="71"/>
      <c r="W612" s="62" t="str" cm="1">
        <f t="array" ref="W612">IF(SUM(LEN(B612:V612))=0,"",IF(OR(OR(ISBLANK(F612),SUM(LEN(C612),LEN(D612))=0),AND(NOT(E612="Unknown"),ISBLANK(J612)),AND(NOT(O612="Unknown"),ISBLANK(R612))),"Missing Information", INDEX(Table15[Entire Service Line Classification], MATCH(SUMIFS(Table15[Unique ID],Table15[System-Owned Portion],E612,Table15[If Material Anything Other than "Lead" in Column E,Was Material Ever Previously Lead?],G612,Table15[Customer-Owned Portion],O612),Table15[Unique ID],0),0)))</f>
        <v>Non-lead</v>
      </c>
    </row>
    <row r="613" spans="1:23" ht="30" x14ac:dyDescent="0.25">
      <c r="A613" s="2"/>
      <c r="B613" s="67" t="s">
        <v>1300</v>
      </c>
      <c r="C613" s="16" t="s">
        <v>1305</v>
      </c>
      <c r="D613" s="16"/>
      <c r="E613" s="26" t="s">
        <v>27</v>
      </c>
      <c r="F613" s="116" t="s">
        <v>18</v>
      </c>
      <c r="G613" s="28" t="s">
        <v>18</v>
      </c>
      <c r="H613" s="89">
        <v>39029</v>
      </c>
      <c r="I613" s="112">
        <v>2</v>
      </c>
      <c r="J613" s="28" t="s">
        <v>87</v>
      </c>
      <c r="K613" s="16" t="s">
        <v>18</v>
      </c>
      <c r="L613" s="16"/>
      <c r="M613" s="89"/>
      <c r="N613" s="69"/>
      <c r="O613" s="26" t="s">
        <v>36</v>
      </c>
      <c r="P613" s="91">
        <v>39029</v>
      </c>
      <c r="Q613" s="112">
        <v>1</v>
      </c>
      <c r="R613" s="28" t="s">
        <v>87</v>
      </c>
      <c r="S613" s="16" t="s">
        <v>18</v>
      </c>
      <c r="T613" s="16"/>
      <c r="U613" s="89"/>
      <c r="V613" s="71"/>
      <c r="W613" s="62" t="str" cm="1">
        <f t="array" ref="W613">IF(SUM(LEN(B613:V613))=0,"",IF(OR(OR(ISBLANK(F613),SUM(LEN(C613),LEN(D613))=0),AND(NOT(E613="Unknown"),ISBLANK(J613)),AND(NOT(O613="Unknown"),ISBLANK(R613))),"Missing Information", INDEX(Table15[Entire Service Line Classification], MATCH(SUMIFS(Table15[Unique ID],Table15[System-Owned Portion],E613,Table15[If Material Anything Other than "Lead" in Column E,Was Material Ever Previously Lead?],G613,Table15[Customer-Owned Portion],O613),Table15[Unique ID],0),0)))</f>
        <v>Non-lead</v>
      </c>
    </row>
    <row r="614" spans="1:23" ht="30" x14ac:dyDescent="0.25">
      <c r="A614" s="2"/>
      <c r="B614" s="67" t="s">
        <v>1280</v>
      </c>
      <c r="C614" s="16" t="s">
        <v>1281</v>
      </c>
      <c r="D614" s="16"/>
      <c r="E614" s="26" t="s">
        <v>19</v>
      </c>
      <c r="F614" s="116" t="s">
        <v>18</v>
      </c>
      <c r="G614" s="28" t="s">
        <v>18</v>
      </c>
      <c r="H614" s="89">
        <v>36390</v>
      </c>
      <c r="I614" s="112">
        <v>1</v>
      </c>
      <c r="J614" s="28" t="s">
        <v>87</v>
      </c>
      <c r="K614" s="16" t="s">
        <v>18</v>
      </c>
      <c r="L614" s="16"/>
      <c r="M614" s="89"/>
      <c r="N614" s="69"/>
      <c r="O614" s="26" t="s">
        <v>36</v>
      </c>
      <c r="P614" s="91">
        <v>36390</v>
      </c>
      <c r="Q614" s="112">
        <v>1</v>
      </c>
      <c r="R614" s="28" t="s">
        <v>87</v>
      </c>
      <c r="S614" s="16" t="s">
        <v>18</v>
      </c>
      <c r="T614" s="16"/>
      <c r="U614" s="89"/>
      <c r="V614" s="71"/>
      <c r="W614" s="62" t="str" cm="1">
        <f t="array" ref="W614">IF(SUM(LEN(B614:V614))=0,"",IF(OR(OR(ISBLANK(F614),SUM(LEN(C614),LEN(D614))=0),AND(NOT(E614="Unknown"),ISBLANK(J614)),AND(NOT(O614="Unknown"),ISBLANK(R614))),"Missing Information", INDEX(Table15[Entire Service Line Classification], MATCH(SUMIFS(Table15[Unique ID],Table15[System-Owned Portion],E614,Table15[If Material Anything Other than "Lead" in Column E,Was Material Ever Previously Lead?],G614,Table15[Customer-Owned Portion],O614),Table15[Unique ID],0),0)))</f>
        <v>Non-lead</v>
      </c>
    </row>
    <row r="615" spans="1:23" ht="30" x14ac:dyDescent="0.25">
      <c r="A615" s="2"/>
      <c r="B615" s="67" t="s">
        <v>2755</v>
      </c>
      <c r="C615" s="16" t="s">
        <v>2756</v>
      </c>
      <c r="D615" s="16"/>
      <c r="E615" s="26" t="s">
        <v>27</v>
      </c>
      <c r="F615" s="116" t="s">
        <v>18</v>
      </c>
      <c r="G615" s="117" t="s">
        <v>18</v>
      </c>
      <c r="H615" s="89"/>
      <c r="I615" s="112">
        <v>0.75</v>
      </c>
      <c r="J615" s="28" t="s">
        <v>82</v>
      </c>
      <c r="K615" s="16" t="s">
        <v>20</v>
      </c>
      <c r="L615" s="16" t="s">
        <v>76</v>
      </c>
      <c r="M615" s="89">
        <v>45673</v>
      </c>
      <c r="N615" s="69"/>
      <c r="O615" s="26" t="s">
        <v>19</v>
      </c>
      <c r="P615" s="91"/>
      <c r="Q615" s="112">
        <v>0.75</v>
      </c>
      <c r="R615" s="28" t="s">
        <v>82</v>
      </c>
      <c r="S615" s="16" t="s">
        <v>20</v>
      </c>
      <c r="T615" s="16" t="s">
        <v>76</v>
      </c>
      <c r="U615" s="89">
        <v>45673</v>
      </c>
      <c r="V615" s="71"/>
      <c r="W615" s="62" t="str" cm="1">
        <f t="array" ref="W615">IF(SUM(LEN(B615:V615))=0,"",IF(OR(OR(ISBLANK(F615),SUM(LEN(C615),LEN(D615))=0),AND(NOT(E615="Unknown"),ISBLANK(J615)),AND(NOT(O615="Unknown"),ISBLANK(R615))),"Missing Information", INDEX(Table15[Entire Service Line Classification], MATCH(SUMIFS(Table15[Unique ID],Table15[System-Owned Portion],E615,Table15[If Material Anything Other than "Lead" in Column E,Was Material Ever Previously Lead?],G615,Table15[Customer-Owned Portion],O615),Table15[Unique ID],0),0)))</f>
        <v>Non-lead</v>
      </c>
    </row>
    <row r="616" spans="1:23" ht="30" x14ac:dyDescent="0.25">
      <c r="A616" s="2"/>
      <c r="B616" s="67" t="s">
        <v>2740</v>
      </c>
      <c r="C616" s="16" t="s">
        <v>2741</v>
      </c>
      <c r="D616" s="16"/>
      <c r="E616" s="26" t="s">
        <v>27</v>
      </c>
      <c r="F616" s="25" t="s">
        <v>173</v>
      </c>
      <c r="G616" s="28" t="s">
        <v>173</v>
      </c>
      <c r="H616" s="89"/>
      <c r="I616" s="112">
        <v>1</v>
      </c>
      <c r="J616" s="117" t="s">
        <v>29</v>
      </c>
      <c r="K616" s="16" t="s">
        <v>18</v>
      </c>
      <c r="L616" s="16"/>
      <c r="M616" s="89">
        <v>44839</v>
      </c>
      <c r="N616" s="69"/>
      <c r="O616" s="26" t="s">
        <v>26</v>
      </c>
      <c r="P616" s="91"/>
      <c r="Q616" s="112">
        <v>0.75</v>
      </c>
      <c r="R616" s="28" t="s">
        <v>29</v>
      </c>
      <c r="S616" s="16" t="s">
        <v>18</v>
      </c>
      <c r="T616" s="16" t="s">
        <v>76</v>
      </c>
      <c r="U616" s="89">
        <v>44839</v>
      </c>
      <c r="V616" s="71"/>
      <c r="W616" s="62" t="str" cm="1">
        <f t="array" ref="W616">IF(SUM(LEN(B616:V616))=0,"",IF(OR(OR(ISBLANK(F616),SUM(LEN(C616),LEN(D616))=0),AND(NOT(E616="Unknown"),ISBLANK(J616)),AND(NOT(O616="Unknown"),ISBLANK(R616))),"Missing Information", INDEX(Table15[Entire Service Line Classification], MATCH(SUMIFS(Table15[Unique ID],Table15[System-Owned Portion],E616,Table15[If Material Anything Other than "Lead" in Column E,Was Material Ever Previously Lead?],G616,Table15[Customer-Owned Portion],O616),Table15[Unique ID],0),0)))</f>
        <v>Non-lead</v>
      </c>
    </row>
    <row r="617" spans="1:23" ht="30" x14ac:dyDescent="0.25">
      <c r="A617" s="2"/>
      <c r="B617" s="67" t="s">
        <v>1284</v>
      </c>
      <c r="C617" s="16" t="s">
        <v>1285</v>
      </c>
      <c r="D617" s="16"/>
      <c r="E617" s="26" t="s">
        <v>27</v>
      </c>
      <c r="F617" s="25" t="s">
        <v>173</v>
      </c>
      <c r="G617" s="28" t="s">
        <v>173</v>
      </c>
      <c r="H617" s="89">
        <v>39024</v>
      </c>
      <c r="I617" s="112">
        <v>1</v>
      </c>
      <c r="J617" s="28" t="s">
        <v>87</v>
      </c>
      <c r="K617" s="16" t="s">
        <v>18</v>
      </c>
      <c r="L617" s="16"/>
      <c r="M617" s="89"/>
      <c r="N617" s="69"/>
      <c r="O617" s="26" t="s">
        <v>36</v>
      </c>
      <c r="P617" s="91">
        <v>39024</v>
      </c>
      <c r="Q617" s="112">
        <v>1</v>
      </c>
      <c r="R617" s="28" t="s">
        <v>87</v>
      </c>
      <c r="S617" s="16" t="s">
        <v>18</v>
      </c>
      <c r="T617" s="16"/>
      <c r="U617" s="89"/>
      <c r="V617" s="71"/>
      <c r="W617" s="62" t="str" cm="1">
        <f t="array" ref="W617">IF(SUM(LEN(B617:V617))=0,"",IF(OR(OR(ISBLANK(F617),SUM(LEN(C617),LEN(D617))=0),AND(NOT(E617="Unknown"),ISBLANK(J617)),AND(NOT(O617="Unknown"),ISBLANK(R617))),"Missing Information", INDEX(Table15[Entire Service Line Classification], MATCH(SUMIFS(Table15[Unique ID],Table15[System-Owned Portion],E617,Table15[If Material Anything Other than "Lead" in Column E,Was Material Ever Previously Lead?],G617,Table15[Customer-Owned Portion],O617),Table15[Unique ID],0),0)))</f>
        <v>Non-lead</v>
      </c>
    </row>
    <row r="618" spans="1:23" ht="30" x14ac:dyDescent="0.25">
      <c r="A618" s="2"/>
      <c r="B618" s="67" t="s">
        <v>1286</v>
      </c>
      <c r="C618" s="16" t="s">
        <v>1287</v>
      </c>
      <c r="D618" s="16"/>
      <c r="E618" s="26" t="s">
        <v>27</v>
      </c>
      <c r="F618" s="116" t="s">
        <v>18</v>
      </c>
      <c r="G618" s="117" t="s">
        <v>18</v>
      </c>
      <c r="H618" s="89"/>
      <c r="I618" s="112">
        <v>0.75</v>
      </c>
      <c r="J618" s="28" t="s">
        <v>82</v>
      </c>
      <c r="K618" s="16" t="s">
        <v>20</v>
      </c>
      <c r="L618" s="16" t="s">
        <v>76</v>
      </c>
      <c r="M618" s="89">
        <v>45855</v>
      </c>
      <c r="N618" s="69"/>
      <c r="O618" s="26" t="s">
        <v>19</v>
      </c>
      <c r="P618" s="91"/>
      <c r="Q618" s="112">
        <v>0.75</v>
      </c>
      <c r="R618" s="28" t="s">
        <v>82</v>
      </c>
      <c r="S618" s="16" t="s">
        <v>20</v>
      </c>
      <c r="T618" s="16" t="s">
        <v>76</v>
      </c>
      <c r="U618" s="89">
        <v>45855</v>
      </c>
      <c r="V618" s="71"/>
      <c r="W618" s="62" t="str" cm="1">
        <f t="array" ref="W618">IF(SUM(LEN(B618:V618))=0,"",IF(OR(OR(ISBLANK(F618),SUM(LEN(C618),LEN(D618))=0),AND(NOT(E618="Unknown"),ISBLANK(J618)),AND(NOT(O618="Unknown"),ISBLANK(R618))),"Missing Information", INDEX(Table15[Entire Service Line Classification], MATCH(SUMIFS(Table15[Unique ID],Table15[System-Owned Portion],E618,Table15[If Material Anything Other than "Lead" in Column E,Was Material Ever Previously Lead?],G618,Table15[Customer-Owned Portion],O618),Table15[Unique ID],0),0)))</f>
        <v>Non-lead</v>
      </c>
    </row>
    <row r="619" spans="1:23" ht="30" x14ac:dyDescent="0.25">
      <c r="A619" s="2"/>
      <c r="B619" s="67" t="s">
        <v>1288</v>
      </c>
      <c r="C619" s="16" t="s">
        <v>1289</v>
      </c>
      <c r="D619" s="16"/>
      <c r="E619" s="26" t="s">
        <v>19</v>
      </c>
      <c r="F619" s="116" t="s">
        <v>18</v>
      </c>
      <c r="G619" s="28" t="s">
        <v>18</v>
      </c>
      <c r="H619" s="89">
        <v>36390</v>
      </c>
      <c r="I619" s="112">
        <v>1</v>
      </c>
      <c r="J619" s="28" t="s">
        <v>87</v>
      </c>
      <c r="K619" s="16" t="s">
        <v>18</v>
      </c>
      <c r="L619" s="16"/>
      <c r="M619" s="89"/>
      <c r="N619" s="69"/>
      <c r="O619" s="26" t="s">
        <v>36</v>
      </c>
      <c r="P619" s="91">
        <v>36390</v>
      </c>
      <c r="Q619" s="112">
        <v>1</v>
      </c>
      <c r="R619" s="28" t="s">
        <v>87</v>
      </c>
      <c r="S619" s="16" t="s">
        <v>18</v>
      </c>
      <c r="T619" s="16"/>
      <c r="U619" s="89"/>
      <c r="V619" s="71"/>
      <c r="W619" s="62" t="str" cm="1">
        <f t="array" ref="W619">IF(SUM(LEN(B619:V619))=0,"",IF(OR(OR(ISBLANK(F619),SUM(LEN(C619),LEN(D619))=0),AND(NOT(E619="Unknown"),ISBLANK(J619)),AND(NOT(O619="Unknown"),ISBLANK(R619))),"Missing Information", INDEX(Table15[Entire Service Line Classification], MATCH(SUMIFS(Table15[Unique ID],Table15[System-Owned Portion],E619,Table15[If Material Anything Other than "Lead" in Column E,Was Material Ever Previously Lead?],G619,Table15[Customer-Owned Portion],O619),Table15[Unique ID],0),0)))</f>
        <v>Non-lead</v>
      </c>
    </row>
    <row r="620" spans="1:23" ht="30" x14ac:dyDescent="0.25">
      <c r="A620" s="2"/>
      <c r="B620" s="67" t="s">
        <v>1290</v>
      </c>
      <c r="C620" s="16" t="s">
        <v>1291</v>
      </c>
      <c r="D620" s="16"/>
      <c r="E620" s="26" t="s">
        <v>27</v>
      </c>
      <c r="F620" s="116" t="s">
        <v>18</v>
      </c>
      <c r="G620" s="117" t="s">
        <v>18</v>
      </c>
      <c r="H620" s="89"/>
      <c r="I620" s="112">
        <v>0.75</v>
      </c>
      <c r="J620" s="28" t="s">
        <v>82</v>
      </c>
      <c r="K620" s="16" t="s">
        <v>20</v>
      </c>
      <c r="L620" s="16" t="s">
        <v>76</v>
      </c>
      <c r="M620" s="89">
        <v>45953</v>
      </c>
      <c r="N620" s="69"/>
      <c r="O620" s="26" t="s">
        <v>19</v>
      </c>
      <c r="P620" s="91"/>
      <c r="Q620" s="112">
        <v>0.75</v>
      </c>
      <c r="R620" s="28" t="s">
        <v>82</v>
      </c>
      <c r="S620" s="16" t="s">
        <v>20</v>
      </c>
      <c r="T620" s="16" t="s">
        <v>76</v>
      </c>
      <c r="U620" s="89">
        <v>45953</v>
      </c>
      <c r="V620" s="71"/>
      <c r="W620" s="62" t="str" cm="1">
        <f t="array" ref="W620">IF(SUM(LEN(B620:V620))=0,"",IF(OR(OR(ISBLANK(F620),SUM(LEN(C620),LEN(D620))=0),AND(NOT(E620="Unknown"),ISBLANK(J620)),AND(NOT(O620="Unknown"),ISBLANK(R620))),"Missing Information", INDEX(Table15[Entire Service Line Classification], MATCH(SUMIFS(Table15[Unique ID],Table15[System-Owned Portion],E620,Table15[If Material Anything Other than "Lead" in Column E,Was Material Ever Previously Lead?],G620,Table15[Customer-Owned Portion],O620),Table15[Unique ID],0),0)))</f>
        <v>Non-lead</v>
      </c>
    </row>
    <row r="621" spans="1:23" ht="30" x14ac:dyDescent="0.25">
      <c r="A621" s="2"/>
      <c r="B621" s="67" t="s">
        <v>1292</v>
      </c>
      <c r="C621" s="16" t="s">
        <v>1293</v>
      </c>
      <c r="D621" s="16"/>
      <c r="E621" s="26" t="s">
        <v>27</v>
      </c>
      <c r="F621" s="116" t="s">
        <v>18</v>
      </c>
      <c r="G621" s="117" t="s">
        <v>18</v>
      </c>
      <c r="H621" s="89"/>
      <c r="I621" s="112">
        <v>0.75</v>
      </c>
      <c r="J621" s="28" t="s">
        <v>82</v>
      </c>
      <c r="K621" s="16" t="s">
        <v>20</v>
      </c>
      <c r="L621" s="16" t="s">
        <v>76</v>
      </c>
      <c r="M621" s="89">
        <v>45953</v>
      </c>
      <c r="N621" s="69"/>
      <c r="O621" s="26" t="s">
        <v>19</v>
      </c>
      <c r="P621" s="91"/>
      <c r="Q621" s="112">
        <v>0.75</v>
      </c>
      <c r="R621" s="28" t="s">
        <v>82</v>
      </c>
      <c r="S621" s="16" t="s">
        <v>20</v>
      </c>
      <c r="T621" s="16" t="s">
        <v>76</v>
      </c>
      <c r="U621" s="89">
        <v>45953</v>
      </c>
      <c r="V621" s="71"/>
      <c r="W621" s="62" t="str" cm="1">
        <f t="array" ref="W621">IF(SUM(LEN(B621:V621))=0,"",IF(OR(OR(ISBLANK(F621),SUM(LEN(C621),LEN(D621))=0),AND(NOT(E621="Unknown"),ISBLANK(J621)),AND(NOT(O621="Unknown"),ISBLANK(R621))),"Missing Information", INDEX(Table15[Entire Service Line Classification], MATCH(SUMIFS(Table15[Unique ID],Table15[System-Owned Portion],E621,Table15[If Material Anything Other than "Lead" in Column E,Was Material Ever Previously Lead?],G621,Table15[Customer-Owned Portion],O621),Table15[Unique ID],0),0)))</f>
        <v>Non-lead</v>
      </c>
    </row>
    <row r="622" spans="1:23" ht="30" x14ac:dyDescent="0.25">
      <c r="A622" s="2"/>
      <c r="B622" s="67" t="s">
        <v>1294</v>
      </c>
      <c r="C622" s="16" t="s">
        <v>1295</v>
      </c>
      <c r="D622" s="16"/>
      <c r="E622" s="26" t="s">
        <v>27</v>
      </c>
      <c r="F622" s="116" t="s">
        <v>18</v>
      </c>
      <c r="G622" s="117" t="s">
        <v>18</v>
      </c>
      <c r="H622" s="89"/>
      <c r="I622" s="112">
        <v>0.75</v>
      </c>
      <c r="J622" s="28" t="s">
        <v>82</v>
      </c>
      <c r="K622" s="16" t="s">
        <v>20</v>
      </c>
      <c r="L622" s="16" t="s">
        <v>76</v>
      </c>
      <c r="M622" s="89">
        <v>45953</v>
      </c>
      <c r="N622" s="69"/>
      <c r="O622" s="26" t="s">
        <v>26</v>
      </c>
      <c r="P622" s="91"/>
      <c r="Q622" s="112">
        <v>0.75</v>
      </c>
      <c r="R622" s="28" t="s">
        <v>82</v>
      </c>
      <c r="S622" s="16" t="s">
        <v>20</v>
      </c>
      <c r="T622" s="16" t="s">
        <v>76</v>
      </c>
      <c r="U622" s="89">
        <v>45953</v>
      </c>
      <c r="V622" s="71"/>
      <c r="W622" s="62" t="str" cm="1">
        <f t="array" ref="W622">IF(SUM(LEN(B622:V622))=0,"",IF(OR(OR(ISBLANK(F622),SUM(LEN(C622),LEN(D622))=0),AND(NOT(E622="Unknown"),ISBLANK(J622)),AND(NOT(O622="Unknown"),ISBLANK(R622))),"Missing Information", INDEX(Table15[Entire Service Line Classification], MATCH(SUMIFS(Table15[Unique ID],Table15[System-Owned Portion],E622,Table15[If Material Anything Other than "Lead" in Column E,Was Material Ever Previously Lead?],G622,Table15[Customer-Owned Portion],O622),Table15[Unique ID],0),0)))</f>
        <v>Non-lead</v>
      </c>
    </row>
    <row r="623" spans="1:23" ht="30" x14ac:dyDescent="0.25">
      <c r="A623" s="2"/>
      <c r="B623" s="67" t="s">
        <v>1282</v>
      </c>
      <c r="C623" s="16" t="s">
        <v>1283</v>
      </c>
      <c r="D623" s="16"/>
      <c r="E623" s="26" t="s">
        <v>19</v>
      </c>
      <c r="F623" s="116" t="s">
        <v>18</v>
      </c>
      <c r="G623" s="28" t="s">
        <v>18</v>
      </c>
      <c r="H623" s="89">
        <v>38268</v>
      </c>
      <c r="I623" s="112">
        <v>2</v>
      </c>
      <c r="J623" s="28" t="s">
        <v>87</v>
      </c>
      <c r="K623" s="16" t="s">
        <v>18</v>
      </c>
      <c r="L623" s="16"/>
      <c r="M623" s="89"/>
      <c r="N623" s="69"/>
      <c r="O623" s="26" t="s">
        <v>36</v>
      </c>
      <c r="P623" s="91">
        <v>38268</v>
      </c>
      <c r="Q623" s="112">
        <v>2</v>
      </c>
      <c r="R623" s="28" t="s">
        <v>87</v>
      </c>
      <c r="S623" s="16" t="s">
        <v>18</v>
      </c>
      <c r="T623" s="16"/>
      <c r="U623" s="89"/>
      <c r="V623" s="71"/>
      <c r="W623" s="62" t="str" cm="1">
        <f t="array" ref="W623">IF(SUM(LEN(B623:V623))=0,"",IF(OR(OR(ISBLANK(F623),SUM(LEN(C623),LEN(D623))=0),AND(NOT(E623="Unknown"),ISBLANK(J623)),AND(NOT(O623="Unknown"),ISBLANK(R623))),"Missing Information", INDEX(Table15[Entire Service Line Classification], MATCH(SUMIFS(Table15[Unique ID],Table15[System-Owned Portion],E623,Table15[If Material Anything Other than "Lead" in Column E,Was Material Ever Previously Lead?],G623,Table15[Customer-Owned Portion],O623),Table15[Unique ID],0),0)))</f>
        <v>Non-lead</v>
      </c>
    </row>
    <row r="624" spans="1:23" ht="30" x14ac:dyDescent="0.25">
      <c r="A624" s="2"/>
      <c r="B624" s="67" t="s">
        <v>1296</v>
      </c>
      <c r="C624" s="16" t="s">
        <v>1297</v>
      </c>
      <c r="D624" s="16"/>
      <c r="E624" s="26" t="s">
        <v>27</v>
      </c>
      <c r="F624" s="25" t="s">
        <v>173</v>
      </c>
      <c r="G624" s="28" t="s">
        <v>173</v>
      </c>
      <c r="H624" s="89"/>
      <c r="I624" s="112">
        <v>0.75</v>
      </c>
      <c r="J624" s="28" t="s">
        <v>29</v>
      </c>
      <c r="K624" s="16" t="s">
        <v>18</v>
      </c>
      <c r="L624" s="16"/>
      <c r="M624" s="89">
        <v>43444</v>
      </c>
      <c r="N624" s="69"/>
      <c r="O624" s="26" t="s">
        <v>19</v>
      </c>
      <c r="P624" s="91"/>
      <c r="Q624" s="112">
        <v>0.75</v>
      </c>
      <c r="R624" s="28" t="s">
        <v>82</v>
      </c>
      <c r="S624" s="16" t="s">
        <v>20</v>
      </c>
      <c r="T624" s="16" t="s">
        <v>76</v>
      </c>
      <c r="U624" s="89">
        <v>45771</v>
      </c>
      <c r="V624" s="71"/>
      <c r="W624" s="62" t="str" cm="1">
        <f t="array" ref="W624">IF(SUM(LEN(B624:V624))=0,"",IF(OR(OR(ISBLANK(F624),SUM(LEN(C624),LEN(D624))=0),AND(NOT(E624="Unknown"),ISBLANK(J624)),AND(NOT(O624="Unknown"),ISBLANK(R624))),"Missing Information", INDEX(Table15[Entire Service Line Classification], MATCH(SUMIFS(Table15[Unique ID],Table15[System-Owned Portion],E624,Table15[If Material Anything Other than "Lead" in Column E,Was Material Ever Previously Lead?],G624,Table15[Customer-Owned Portion],O624),Table15[Unique ID],0),0)))</f>
        <v>Non-lead</v>
      </c>
    </row>
    <row r="625" spans="1:23" x14ac:dyDescent="0.25">
      <c r="A625" s="2"/>
      <c r="B625" s="67" t="s">
        <v>1298</v>
      </c>
      <c r="C625" s="16" t="s">
        <v>1299</v>
      </c>
      <c r="D625" s="16"/>
      <c r="E625" s="26" t="s">
        <v>19</v>
      </c>
      <c r="F625" s="116" t="s">
        <v>18</v>
      </c>
      <c r="G625" s="28" t="s">
        <v>18</v>
      </c>
      <c r="H625" s="89">
        <v>29647</v>
      </c>
      <c r="I625" s="112">
        <v>2</v>
      </c>
      <c r="J625" s="28" t="s">
        <v>89</v>
      </c>
      <c r="K625" s="16" t="s">
        <v>18</v>
      </c>
      <c r="L625" s="16"/>
      <c r="M625" s="89"/>
      <c r="N625" s="69"/>
      <c r="O625" s="26" t="s">
        <v>19</v>
      </c>
      <c r="P625" s="91">
        <v>29647</v>
      </c>
      <c r="Q625" s="112">
        <v>2</v>
      </c>
      <c r="R625" s="28" t="s">
        <v>89</v>
      </c>
      <c r="S625" s="16" t="s">
        <v>18</v>
      </c>
      <c r="T625" s="16"/>
      <c r="U625" s="89"/>
      <c r="V625" s="71"/>
      <c r="W625" s="62" t="str" cm="1">
        <f t="array" ref="W625">IF(SUM(LEN(B625:V625))=0,"",IF(OR(OR(ISBLANK(F625),SUM(LEN(C625),LEN(D625))=0),AND(NOT(E625="Unknown"),ISBLANK(J625)),AND(NOT(O625="Unknown"),ISBLANK(R625))),"Missing Information", INDEX(Table15[Entire Service Line Classification], MATCH(SUMIFS(Table15[Unique ID],Table15[System-Owned Portion],E625,Table15[If Material Anything Other than "Lead" in Column E,Was Material Ever Previously Lead?],G625,Table15[Customer-Owned Portion],O625),Table15[Unique ID],0),0)))</f>
        <v>Non-lead</v>
      </c>
    </row>
    <row r="626" spans="1:23" ht="30" x14ac:dyDescent="0.25">
      <c r="A626" s="2"/>
      <c r="B626" s="67" t="s">
        <v>2767</v>
      </c>
      <c r="C626" s="16" t="s">
        <v>2768</v>
      </c>
      <c r="D626" s="16"/>
      <c r="E626" s="26" t="s">
        <v>27</v>
      </c>
      <c r="F626" s="116" t="s">
        <v>18</v>
      </c>
      <c r="G626" s="28" t="s">
        <v>18</v>
      </c>
      <c r="H626" s="89">
        <v>39113</v>
      </c>
      <c r="I626" s="112">
        <v>1</v>
      </c>
      <c r="J626" s="28" t="s">
        <v>87</v>
      </c>
      <c r="K626" s="16" t="s">
        <v>18</v>
      </c>
      <c r="L626" s="16"/>
      <c r="M626" s="89"/>
      <c r="N626" s="69"/>
      <c r="O626" s="26" t="s">
        <v>36</v>
      </c>
      <c r="P626" s="91">
        <v>39115</v>
      </c>
      <c r="Q626" s="112">
        <v>1</v>
      </c>
      <c r="R626" s="28" t="s">
        <v>87</v>
      </c>
      <c r="S626" s="16" t="s">
        <v>18</v>
      </c>
      <c r="T626" s="16"/>
      <c r="U626" s="89"/>
      <c r="V626" s="71"/>
      <c r="W626" s="62" t="str" cm="1">
        <f t="array" ref="W626">IF(SUM(LEN(B626:V626))=0,"",IF(OR(OR(ISBLANK(F626),SUM(LEN(C626),LEN(D626))=0),AND(NOT(E626="Unknown"),ISBLANK(J626)),AND(NOT(O626="Unknown"),ISBLANK(R626))),"Missing Information", INDEX(Table15[Entire Service Line Classification], MATCH(SUMIFS(Table15[Unique ID],Table15[System-Owned Portion],E626,Table15[If Material Anything Other than "Lead" in Column E,Was Material Ever Previously Lead?],G626,Table15[Customer-Owned Portion],O626),Table15[Unique ID],0),0)))</f>
        <v>Non-lead</v>
      </c>
    </row>
    <row r="627" spans="1:23" ht="30" x14ac:dyDescent="0.25">
      <c r="A627" s="2"/>
      <c r="B627" s="67" t="s">
        <v>1303</v>
      </c>
      <c r="C627" s="16" t="s">
        <v>1304</v>
      </c>
      <c r="D627" s="16"/>
      <c r="E627" s="26" t="s">
        <v>27</v>
      </c>
      <c r="F627" s="116" t="s">
        <v>18</v>
      </c>
      <c r="G627" s="117" t="s">
        <v>18</v>
      </c>
      <c r="H627" s="89"/>
      <c r="I627" s="112">
        <v>1.5</v>
      </c>
      <c r="J627" s="28" t="s">
        <v>82</v>
      </c>
      <c r="K627" s="16" t="s">
        <v>20</v>
      </c>
      <c r="L627" s="16" t="s">
        <v>76</v>
      </c>
      <c r="M627" s="89">
        <v>45973</v>
      </c>
      <c r="N627" s="69"/>
      <c r="O627" s="26" t="s">
        <v>27</v>
      </c>
      <c r="P627" s="91"/>
      <c r="Q627" s="112">
        <v>1.5</v>
      </c>
      <c r="R627" s="28" t="s">
        <v>82</v>
      </c>
      <c r="S627" s="16" t="s">
        <v>20</v>
      </c>
      <c r="T627" s="16" t="s">
        <v>76</v>
      </c>
      <c r="U627" s="89">
        <v>45973</v>
      </c>
      <c r="V627" s="71"/>
      <c r="W627" s="62" t="str" cm="1">
        <f t="array" ref="W627">IF(SUM(LEN(B627:V627))=0,"",IF(OR(OR(ISBLANK(F627),SUM(LEN(C627),LEN(D627))=0),AND(NOT(E627="Unknown"),ISBLANK(J627)),AND(NOT(O627="Unknown"),ISBLANK(R627))),"Missing Information", INDEX(Table15[Entire Service Line Classification], MATCH(SUMIFS(Table15[Unique ID],Table15[System-Owned Portion],E627,Table15[If Material Anything Other than "Lead" in Column E,Was Material Ever Previously Lead?],G627,Table15[Customer-Owned Portion],O627),Table15[Unique ID],0),0)))</f>
        <v>Non-lead</v>
      </c>
    </row>
    <row r="628" spans="1:23" ht="30" x14ac:dyDescent="0.25">
      <c r="A628" s="2"/>
      <c r="B628" s="67" t="s">
        <v>1300</v>
      </c>
      <c r="C628" s="16" t="s">
        <v>1302</v>
      </c>
      <c r="D628" s="16"/>
      <c r="E628" s="26" t="s">
        <v>27</v>
      </c>
      <c r="F628" s="116" t="s">
        <v>18</v>
      </c>
      <c r="G628" s="28" t="s">
        <v>18</v>
      </c>
      <c r="H628" s="89">
        <v>39029</v>
      </c>
      <c r="I628" s="112">
        <v>2</v>
      </c>
      <c r="J628" s="28" t="s">
        <v>87</v>
      </c>
      <c r="K628" s="16" t="s">
        <v>18</v>
      </c>
      <c r="L628" s="16"/>
      <c r="M628" s="89"/>
      <c r="N628" s="69"/>
      <c r="O628" s="26" t="s">
        <v>36</v>
      </c>
      <c r="P628" s="91">
        <v>39029</v>
      </c>
      <c r="Q628" s="112">
        <v>1</v>
      </c>
      <c r="R628" s="28" t="s">
        <v>87</v>
      </c>
      <c r="S628" s="16" t="s">
        <v>18</v>
      </c>
      <c r="T628" s="16"/>
      <c r="U628" s="89"/>
      <c r="V628" s="71"/>
      <c r="W628" s="62" t="str" cm="1">
        <f t="array" ref="W628">IF(SUM(LEN(B628:V628))=0,"",IF(OR(OR(ISBLANK(F628),SUM(LEN(C628),LEN(D628))=0),AND(NOT(E628="Unknown"),ISBLANK(J628)),AND(NOT(O628="Unknown"),ISBLANK(R628))),"Missing Information", INDEX(Table15[Entire Service Line Classification], MATCH(SUMIFS(Table15[Unique ID],Table15[System-Owned Portion],E628,Table15[If Material Anything Other than "Lead" in Column E,Was Material Ever Previously Lead?],G628,Table15[Customer-Owned Portion],O628),Table15[Unique ID],0),0)))</f>
        <v>Non-lead</v>
      </c>
    </row>
    <row r="629" spans="1:23" ht="30" x14ac:dyDescent="0.25">
      <c r="A629" s="2"/>
      <c r="B629" s="67" t="s">
        <v>1306</v>
      </c>
      <c r="C629" s="16" t="s">
        <v>1307</v>
      </c>
      <c r="D629" s="16"/>
      <c r="E629" s="26" t="s">
        <v>27</v>
      </c>
      <c r="F629" s="116" t="s">
        <v>18</v>
      </c>
      <c r="G629" s="117" t="s">
        <v>18</v>
      </c>
      <c r="H629" s="89"/>
      <c r="I629" s="112">
        <v>0.75</v>
      </c>
      <c r="J629" s="28" t="s">
        <v>82</v>
      </c>
      <c r="K629" s="16" t="s">
        <v>20</v>
      </c>
      <c r="L629" s="16" t="s">
        <v>76</v>
      </c>
      <c r="M629" s="89">
        <v>45952</v>
      </c>
      <c r="N629" s="69"/>
      <c r="O629" s="26" t="s">
        <v>19</v>
      </c>
      <c r="P629" s="91"/>
      <c r="Q629" s="112">
        <v>0.75</v>
      </c>
      <c r="R629" s="28" t="s">
        <v>82</v>
      </c>
      <c r="S629" s="16" t="s">
        <v>20</v>
      </c>
      <c r="T629" s="16" t="s">
        <v>76</v>
      </c>
      <c r="U629" s="89">
        <v>45952</v>
      </c>
      <c r="V629" s="71"/>
      <c r="W629" s="62" t="str" cm="1">
        <f t="array" ref="W629">IF(SUM(LEN(B629:V629))=0,"",IF(OR(OR(ISBLANK(F629),SUM(LEN(C629),LEN(D629))=0),AND(NOT(E629="Unknown"),ISBLANK(J629)),AND(NOT(O629="Unknown"),ISBLANK(R629))),"Missing Information", INDEX(Table15[Entire Service Line Classification], MATCH(SUMIFS(Table15[Unique ID],Table15[System-Owned Portion],E629,Table15[If Material Anything Other than "Lead" in Column E,Was Material Ever Previously Lead?],G629,Table15[Customer-Owned Portion],O629),Table15[Unique ID],0),0)))</f>
        <v>Non-lead</v>
      </c>
    </row>
    <row r="630" spans="1:23" ht="30" x14ac:dyDescent="0.25">
      <c r="A630" s="2"/>
      <c r="B630" s="67" t="s">
        <v>1312</v>
      </c>
      <c r="C630" s="16" t="s">
        <v>1313</v>
      </c>
      <c r="D630" s="16"/>
      <c r="E630" s="26" t="s">
        <v>27</v>
      </c>
      <c r="F630" s="25" t="s">
        <v>173</v>
      </c>
      <c r="G630" s="28" t="s">
        <v>173</v>
      </c>
      <c r="H630" s="89"/>
      <c r="I630" s="112">
        <v>2</v>
      </c>
      <c r="J630" s="28" t="s">
        <v>29</v>
      </c>
      <c r="K630" s="16" t="s">
        <v>18</v>
      </c>
      <c r="L630" s="16"/>
      <c r="M630" s="89">
        <v>40855</v>
      </c>
      <c r="N630" s="69"/>
      <c r="O630" s="26" t="s">
        <v>19</v>
      </c>
      <c r="P630" s="91">
        <v>40855</v>
      </c>
      <c r="Q630" s="112">
        <v>2</v>
      </c>
      <c r="R630" s="28" t="s">
        <v>87</v>
      </c>
      <c r="S630" s="16" t="s">
        <v>18</v>
      </c>
      <c r="T630" s="16"/>
      <c r="U630" s="89">
        <v>40855</v>
      </c>
      <c r="V630" s="71"/>
      <c r="W630" s="62" t="str" cm="1">
        <f t="array" ref="W630">IF(SUM(LEN(B630:V630))=0,"",IF(OR(OR(ISBLANK(F630),SUM(LEN(C630),LEN(D630))=0),AND(NOT(E630="Unknown"),ISBLANK(J630)),AND(NOT(O630="Unknown"),ISBLANK(R630))),"Missing Information", INDEX(Table15[Entire Service Line Classification], MATCH(SUMIFS(Table15[Unique ID],Table15[System-Owned Portion],E630,Table15[If Material Anything Other than "Lead" in Column E,Was Material Ever Previously Lead?],G630,Table15[Customer-Owned Portion],O630),Table15[Unique ID],0),0)))</f>
        <v>Non-lead</v>
      </c>
    </row>
    <row r="631" spans="1:23" ht="30" x14ac:dyDescent="0.25">
      <c r="A631" s="2"/>
      <c r="B631" s="67" t="s">
        <v>1314</v>
      </c>
      <c r="C631" s="16" t="s">
        <v>1315</v>
      </c>
      <c r="D631" s="16"/>
      <c r="E631" s="26" t="s">
        <v>27</v>
      </c>
      <c r="F631" s="25" t="s">
        <v>173</v>
      </c>
      <c r="G631" s="28" t="s">
        <v>173</v>
      </c>
      <c r="H631" s="89"/>
      <c r="I631" s="112">
        <v>0.75</v>
      </c>
      <c r="J631" s="28" t="s">
        <v>29</v>
      </c>
      <c r="K631" s="16" t="s">
        <v>18</v>
      </c>
      <c r="L631" s="16"/>
      <c r="M631" s="89">
        <v>41908</v>
      </c>
      <c r="N631" s="69"/>
      <c r="O631" s="26" t="s">
        <v>26</v>
      </c>
      <c r="P631" s="91"/>
      <c r="Q631" s="112">
        <v>0.75</v>
      </c>
      <c r="R631" s="28" t="s">
        <v>82</v>
      </c>
      <c r="S631" s="16" t="s">
        <v>20</v>
      </c>
      <c r="T631" s="16" t="s">
        <v>76</v>
      </c>
      <c r="U631" s="89">
        <v>45771</v>
      </c>
      <c r="V631" s="71"/>
      <c r="W631" s="62" t="str" cm="1">
        <f t="array" ref="W631">IF(SUM(LEN(B631:V631))=0,"",IF(OR(OR(ISBLANK(F631),SUM(LEN(C631),LEN(D631))=0),AND(NOT(E631="Unknown"),ISBLANK(J631)),AND(NOT(O631="Unknown"),ISBLANK(R631))),"Missing Information", INDEX(Table15[Entire Service Line Classification], MATCH(SUMIFS(Table15[Unique ID],Table15[System-Owned Portion],E631,Table15[If Material Anything Other than "Lead" in Column E,Was Material Ever Previously Lead?],G631,Table15[Customer-Owned Portion],O631),Table15[Unique ID],0),0)))</f>
        <v>Non-lead</v>
      </c>
    </row>
    <row r="632" spans="1:23" ht="30" x14ac:dyDescent="0.25">
      <c r="A632" s="2"/>
      <c r="B632" s="67" t="s">
        <v>1308</v>
      </c>
      <c r="C632" s="16" t="s">
        <v>1309</v>
      </c>
      <c r="D632" s="16"/>
      <c r="E632" s="26" t="s">
        <v>19</v>
      </c>
      <c r="F632" s="116" t="s">
        <v>18</v>
      </c>
      <c r="G632" s="117" t="s">
        <v>18</v>
      </c>
      <c r="H632" s="89"/>
      <c r="I632" s="112">
        <v>0.75</v>
      </c>
      <c r="J632" s="28" t="s">
        <v>82</v>
      </c>
      <c r="K632" s="16" t="s">
        <v>20</v>
      </c>
      <c r="L632" s="16" t="s">
        <v>76</v>
      </c>
      <c r="M632" s="89">
        <v>45952</v>
      </c>
      <c r="N632" s="69"/>
      <c r="O632" s="26" t="s">
        <v>19</v>
      </c>
      <c r="P632" s="91"/>
      <c r="Q632" s="112">
        <v>0.75</v>
      </c>
      <c r="R632" s="28" t="s">
        <v>82</v>
      </c>
      <c r="S632" s="16" t="s">
        <v>20</v>
      </c>
      <c r="T632" s="16" t="s">
        <v>76</v>
      </c>
      <c r="U632" s="89">
        <v>45952</v>
      </c>
      <c r="V632" s="71"/>
      <c r="W632" s="62" t="str" cm="1">
        <f t="array" ref="W632">IF(SUM(LEN(B632:V632))=0,"",IF(OR(OR(ISBLANK(F632),SUM(LEN(C632),LEN(D632))=0),AND(NOT(E632="Unknown"),ISBLANK(J632)),AND(NOT(O632="Unknown"),ISBLANK(R632))),"Missing Information", INDEX(Table15[Entire Service Line Classification], MATCH(SUMIFS(Table15[Unique ID],Table15[System-Owned Portion],E632,Table15[If Material Anything Other than "Lead" in Column E,Was Material Ever Previously Lead?],G632,Table15[Customer-Owned Portion],O632),Table15[Unique ID],0),0)))</f>
        <v>Non-lead</v>
      </c>
    </row>
    <row r="633" spans="1:23" ht="30" x14ac:dyDescent="0.25">
      <c r="A633" s="2"/>
      <c r="B633" s="67" t="s">
        <v>1316</v>
      </c>
      <c r="C633" s="16" t="s">
        <v>1317</v>
      </c>
      <c r="D633" s="16"/>
      <c r="E633" s="26" t="s">
        <v>27</v>
      </c>
      <c r="F633" s="25" t="s">
        <v>173</v>
      </c>
      <c r="G633" s="28" t="s">
        <v>173</v>
      </c>
      <c r="H633" s="89"/>
      <c r="I633" s="112">
        <v>1</v>
      </c>
      <c r="J633" s="28" t="s">
        <v>29</v>
      </c>
      <c r="K633" s="16" t="s">
        <v>18</v>
      </c>
      <c r="L633" s="16"/>
      <c r="M633" s="89">
        <v>42558</v>
      </c>
      <c r="N633" s="69" t="s">
        <v>409</v>
      </c>
      <c r="O633" s="26" t="s">
        <v>36</v>
      </c>
      <c r="P633" s="91">
        <v>39083</v>
      </c>
      <c r="Q633" s="112">
        <v>1</v>
      </c>
      <c r="R633" s="28" t="s">
        <v>29</v>
      </c>
      <c r="S633" s="16" t="s">
        <v>18</v>
      </c>
      <c r="T633" s="16"/>
      <c r="U633" s="89"/>
      <c r="V633" s="71"/>
      <c r="W633" s="62" t="str" cm="1">
        <f t="array" ref="W633">IF(SUM(LEN(B633:V633))=0,"",IF(OR(OR(ISBLANK(F633),SUM(LEN(C633),LEN(D633))=0),AND(NOT(E633="Unknown"),ISBLANK(J633)),AND(NOT(O633="Unknown"),ISBLANK(R633))),"Missing Information", INDEX(Table15[Entire Service Line Classification], MATCH(SUMIFS(Table15[Unique ID],Table15[System-Owned Portion],E633,Table15[If Material Anything Other than "Lead" in Column E,Was Material Ever Previously Lead?],G633,Table15[Customer-Owned Portion],O633),Table15[Unique ID],0),0)))</f>
        <v>Non-lead</v>
      </c>
    </row>
    <row r="634" spans="1:23" ht="30" x14ac:dyDescent="0.25">
      <c r="A634" s="2"/>
      <c r="B634" s="67" t="s">
        <v>1310</v>
      </c>
      <c r="C634" s="16" t="s">
        <v>1311</v>
      </c>
      <c r="D634" s="16"/>
      <c r="E634" s="26" t="s">
        <v>19</v>
      </c>
      <c r="F634" s="116" t="s">
        <v>18</v>
      </c>
      <c r="G634" s="28" t="s">
        <v>18</v>
      </c>
      <c r="H634" s="89">
        <v>38643</v>
      </c>
      <c r="I634" s="112">
        <v>2</v>
      </c>
      <c r="J634" s="28" t="s">
        <v>87</v>
      </c>
      <c r="K634" s="16" t="s">
        <v>18</v>
      </c>
      <c r="L634" s="16"/>
      <c r="M634" s="89"/>
      <c r="N634" s="69"/>
      <c r="O634" s="26" t="s">
        <v>36</v>
      </c>
      <c r="P634" s="91">
        <v>38643</v>
      </c>
      <c r="Q634" s="112">
        <v>2</v>
      </c>
      <c r="R634" s="28" t="s">
        <v>87</v>
      </c>
      <c r="S634" s="16" t="s">
        <v>18</v>
      </c>
      <c r="T634" s="16"/>
      <c r="U634" s="89"/>
      <c r="V634" s="71"/>
      <c r="W634" s="62" t="str" cm="1">
        <f t="array" ref="W634">IF(SUM(LEN(B634:V634))=0,"",IF(OR(OR(ISBLANK(F634),SUM(LEN(C634),LEN(D634))=0),AND(NOT(E634="Unknown"),ISBLANK(J634)),AND(NOT(O634="Unknown"),ISBLANK(R634))),"Missing Information", INDEX(Table15[Entire Service Line Classification], MATCH(SUMIFS(Table15[Unique ID],Table15[System-Owned Portion],E634,Table15[If Material Anything Other than "Lead" in Column E,Was Material Ever Previously Lead?],G634,Table15[Customer-Owned Portion],O634),Table15[Unique ID],0),0)))</f>
        <v>Non-lead</v>
      </c>
    </row>
    <row r="635" spans="1:23" ht="30" x14ac:dyDescent="0.25">
      <c r="A635" s="2"/>
      <c r="B635" s="67" t="s">
        <v>1318</v>
      </c>
      <c r="C635" s="16" t="s">
        <v>1319</v>
      </c>
      <c r="D635" s="16"/>
      <c r="E635" s="26" t="s">
        <v>27</v>
      </c>
      <c r="F635" s="116" t="s">
        <v>18</v>
      </c>
      <c r="G635" s="28" t="s">
        <v>18</v>
      </c>
      <c r="H635" s="89">
        <v>39029</v>
      </c>
      <c r="I635" s="112">
        <v>1</v>
      </c>
      <c r="J635" s="28" t="s">
        <v>87</v>
      </c>
      <c r="K635" s="16" t="s">
        <v>18</v>
      </c>
      <c r="L635" s="16"/>
      <c r="M635" s="89"/>
      <c r="N635" s="69"/>
      <c r="O635" s="26" t="s">
        <v>19</v>
      </c>
      <c r="P635" s="91">
        <v>39029</v>
      </c>
      <c r="Q635" s="112">
        <v>1</v>
      </c>
      <c r="R635" s="28" t="s">
        <v>87</v>
      </c>
      <c r="S635" s="16" t="s">
        <v>18</v>
      </c>
      <c r="T635" s="16"/>
      <c r="U635" s="89"/>
      <c r="V635" s="71"/>
      <c r="W635" s="62" t="str" cm="1">
        <f t="array" ref="W635">IF(SUM(LEN(B635:V635))=0,"",IF(OR(OR(ISBLANK(F635),SUM(LEN(C635),LEN(D635))=0),AND(NOT(E635="Unknown"),ISBLANK(J635)),AND(NOT(O635="Unknown"),ISBLANK(R635))),"Missing Information", INDEX(Table15[Entire Service Line Classification], MATCH(SUMIFS(Table15[Unique ID],Table15[System-Owned Portion],E635,Table15[If Material Anything Other than "Lead" in Column E,Was Material Ever Previously Lead?],G635,Table15[Customer-Owned Portion],O635),Table15[Unique ID],0),0)))</f>
        <v>Non-lead</v>
      </c>
    </row>
    <row r="636" spans="1:23" ht="30" x14ac:dyDescent="0.25">
      <c r="A636" s="2"/>
      <c r="B636" s="67" t="s">
        <v>1320</v>
      </c>
      <c r="C636" s="16" t="s">
        <v>1321</v>
      </c>
      <c r="D636" s="16"/>
      <c r="E636" s="26" t="s">
        <v>19</v>
      </c>
      <c r="F636" s="116" t="s">
        <v>18</v>
      </c>
      <c r="G636" s="28" t="s">
        <v>18</v>
      </c>
      <c r="H636" s="89">
        <v>36390</v>
      </c>
      <c r="I636" s="112">
        <v>1</v>
      </c>
      <c r="J636" s="117" t="s">
        <v>87</v>
      </c>
      <c r="K636" s="16" t="s">
        <v>18</v>
      </c>
      <c r="L636" s="16"/>
      <c r="M636" s="89"/>
      <c r="N636" s="69"/>
      <c r="O636" s="26" t="s">
        <v>36</v>
      </c>
      <c r="P636" s="91">
        <v>36390</v>
      </c>
      <c r="Q636" s="112">
        <v>1</v>
      </c>
      <c r="R636" s="28" t="s">
        <v>87</v>
      </c>
      <c r="S636" s="16" t="s">
        <v>18</v>
      </c>
      <c r="T636" s="16"/>
      <c r="U636" s="89"/>
      <c r="V636" s="71"/>
      <c r="W636" s="62" t="str" cm="1">
        <f t="array" ref="W636">IF(SUM(LEN(B636:V636))=0,"",IF(OR(OR(ISBLANK(F636),SUM(LEN(C636),LEN(D636))=0),AND(NOT(E636="Unknown"),ISBLANK(J636)),AND(NOT(O636="Unknown"),ISBLANK(R636))),"Missing Information", INDEX(Table15[Entire Service Line Classification], MATCH(SUMIFS(Table15[Unique ID],Table15[System-Owned Portion],E636,Table15[If Material Anything Other than "Lead" in Column E,Was Material Ever Previously Lead?],G636,Table15[Customer-Owned Portion],O636),Table15[Unique ID],0),0)))</f>
        <v>Non-lead</v>
      </c>
    </row>
    <row r="637" spans="1:23" ht="30" x14ac:dyDescent="0.25">
      <c r="A637" s="2"/>
      <c r="B637" s="67" t="s">
        <v>1324</v>
      </c>
      <c r="C637" s="16" t="s">
        <v>1325</v>
      </c>
      <c r="D637" s="16"/>
      <c r="E637" s="26" t="s">
        <v>27</v>
      </c>
      <c r="F637" s="116" t="s">
        <v>18</v>
      </c>
      <c r="G637" s="117" t="s">
        <v>18</v>
      </c>
      <c r="H637" s="89"/>
      <c r="I637" s="112">
        <v>0.75</v>
      </c>
      <c r="J637" s="28" t="s">
        <v>82</v>
      </c>
      <c r="K637" s="16" t="s">
        <v>20</v>
      </c>
      <c r="L637" s="16" t="s">
        <v>76</v>
      </c>
      <c r="M637" s="89">
        <v>45855</v>
      </c>
      <c r="N637" s="69"/>
      <c r="O637" s="26" t="s">
        <v>19</v>
      </c>
      <c r="P637" s="91"/>
      <c r="Q637" s="112">
        <v>0.75</v>
      </c>
      <c r="R637" s="28" t="s">
        <v>82</v>
      </c>
      <c r="S637" s="16" t="s">
        <v>20</v>
      </c>
      <c r="T637" s="16" t="s">
        <v>76</v>
      </c>
      <c r="U637" s="89">
        <v>45855</v>
      </c>
      <c r="V637" s="71"/>
      <c r="W637" s="62" t="str" cm="1">
        <f t="array" ref="W637">IF(SUM(LEN(B637:V637))=0,"",IF(OR(OR(ISBLANK(F637),SUM(LEN(C637),LEN(D637))=0),AND(NOT(E637="Unknown"),ISBLANK(J637)),AND(NOT(O637="Unknown"),ISBLANK(R637))),"Missing Information", INDEX(Table15[Entire Service Line Classification], MATCH(SUMIFS(Table15[Unique ID],Table15[System-Owned Portion],E637,Table15[If Material Anything Other than "Lead" in Column E,Was Material Ever Previously Lead?],G637,Table15[Customer-Owned Portion],O637),Table15[Unique ID],0),0)))</f>
        <v>Non-lead</v>
      </c>
    </row>
    <row r="638" spans="1:23" ht="30" x14ac:dyDescent="0.25">
      <c r="A638" s="2"/>
      <c r="B638" s="67" t="s">
        <v>2739</v>
      </c>
      <c r="C638" s="16" t="s">
        <v>2742</v>
      </c>
      <c r="D638" s="16"/>
      <c r="E638" s="26" t="s">
        <v>27</v>
      </c>
      <c r="F638" s="116" t="s">
        <v>18</v>
      </c>
      <c r="G638" s="28" t="s">
        <v>18</v>
      </c>
      <c r="H638" s="89"/>
      <c r="I638" s="112"/>
      <c r="J638" s="28" t="s">
        <v>29</v>
      </c>
      <c r="K638" s="16" t="s">
        <v>18</v>
      </c>
      <c r="L638" s="16"/>
      <c r="M638" s="89">
        <v>44839</v>
      </c>
      <c r="N638" s="69"/>
      <c r="O638" s="26" t="s">
        <v>26</v>
      </c>
      <c r="P638" s="91"/>
      <c r="Q638" s="112">
        <v>0.75</v>
      </c>
      <c r="R638" s="28" t="s">
        <v>29</v>
      </c>
      <c r="S638" s="16" t="s">
        <v>18</v>
      </c>
      <c r="T638" s="16"/>
      <c r="U638" s="89">
        <v>44839</v>
      </c>
      <c r="V638" s="71"/>
      <c r="W638" s="62" t="str" cm="1">
        <f t="array" ref="W638">IF(SUM(LEN(B638:V638))=0,"",IF(OR(OR(ISBLANK(F638),SUM(LEN(C638),LEN(D638))=0),AND(NOT(E638="Unknown"),ISBLANK(J638)),AND(NOT(O638="Unknown"),ISBLANK(R638))),"Missing Information", INDEX(Table15[Entire Service Line Classification], MATCH(SUMIFS(Table15[Unique ID],Table15[System-Owned Portion],E638,Table15[If Material Anything Other than "Lead" in Column E,Was Material Ever Previously Lead?],G638,Table15[Customer-Owned Portion],O638),Table15[Unique ID],0),0)))</f>
        <v>Non-lead</v>
      </c>
    </row>
    <row r="639" spans="1:23" ht="30" x14ac:dyDescent="0.25">
      <c r="A639" s="2"/>
      <c r="B639" s="67" t="s">
        <v>1326</v>
      </c>
      <c r="C639" s="16" t="s">
        <v>1327</v>
      </c>
      <c r="D639" s="16"/>
      <c r="E639" s="26" t="s">
        <v>19</v>
      </c>
      <c r="F639" s="116" t="s">
        <v>18</v>
      </c>
      <c r="G639" s="28" t="s">
        <v>18</v>
      </c>
      <c r="H639" s="89">
        <v>36390</v>
      </c>
      <c r="I639" s="112">
        <v>1</v>
      </c>
      <c r="J639" s="28" t="s">
        <v>87</v>
      </c>
      <c r="K639" s="16" t="s">
        <v>18</v>
      </c>
      <c r="L639" s="16"/>
      <c r="M639" s="89"/>
      <c r="N639" s="69"/>
      <c r="O639" s="26" t="s">
        <v>36</v>
      </c>
      <c r="P639" s="91">
        <v>36390</v>
      </c>
      <c r="Q639" s="112">
        <v>1</v>
      </c>
      <c r="R639" s="28" t="s">
        <v>87</v>
      </c>
      <c r="S639" s="16" t="s">
        <v>18</v>
      </c>
      <c r="T639" s="16"/>
      <c r="U639" s="89"/>
      <c r="V639" s="71"/>
      <c r="W639" s="62" t="str" cm="1">
        <f t="array" ref="W639">IF(SUM(LEN(B639:V639))=0,"",IF(OR(OR(ISBLANK(F639),SUM(LEN(C639),LEN(D639))=0),AND(NOT(E639="Unknown"),ISBLANK(J639)),AND(NOT(O639="Unknown"),ISBLANK(R639))),"Missing Information", INDEX(Table15[Entire Service Line Classification], MATCH(SUMIFS(Table15[Unique ID],Table15[System-Owned Portion],E639,Table15[If Material Anything Other than "Lead" in Column E,Was Material Ever Previously Lead?],G639,Table15[Customer-Owned Portion],O639),Table15[Unique ID],0),0)))</f>
        <v>Non-lead</v>
      </c>
    </row>
    <row r="640" spans="1:23" ht="30" x14ac:dyDescent="0.25">
      <c r="A640" s="2"/>
      <c r="B640" s="67" t="s">
        <v>1328</v>
      </c>
      <c r="C640" s="16" t="s">
        <v>1329</v>
      </c>
      <c r="D640" s="16"/>
      <c r="E640" s="26" t="s">
        <v>27</v>
      </c>
      <c r="F640" s="25" t="s">
        <v>173</v>
      </c>
      <c r="G640" s="28" t="s">
        <v>173</v>
      </c>
      <c r="H640" s="89">
        <v>40963</v>
      </c>
      <c r="I640" s="112">
        <v>1.5</v>
      </c>
      <c r="J640" s="28" t="s">
        <v>87</v>
      </c>
      <c r="K640" s="16" t="s">
        <v>18</v>
      </c>
      <c r="L640" s="16"/>
      <c r="M640" s="89"/>
      <c r="N640" s="69"/>
      <c r="O640" s="26" t="s">
        <v>27</v>
      </c>
      <c r="P640" s="91"/>
      <c r="Q640" s="112">
        <v>1.5</v>
      </c>
      <c r="R640" s="28" t="s">
        <v>82</v>
      </c>
      <c r="S640" s="16" t="s">
        <v>20</v>
      </c>
      <c r="T640" s="16" t="s">
        <v>76</v>
      </c>
      <c r="U640" s="89">
        <v>45966</v>
      </c>
      <c r="V640" s="71"/>
      <c r="W640" s="62" t="str" cm="1">
        <f t="array" ref="W640">IF(SUM(LEN(B640:V640))=0,"",IF(OR(OR(ISBLANK(F640),SUM(LEN(C640),LEN(D640))=0),AND(NOT(E640="Unknown"),ISBLANK(J640)),AND(NOT(O640="Unknown"),ISBLANK(R640))),"Missing Information", INDEX(Table15[Entire Service Line Classification], MATCH(SUMIFS(Table15[Unique ID],Table15[System-Owned Portion],E640,Table15[If Material Anything Other than "Lead" in Column E,Was Material Ever Previously Lead?],G640,Table15[Customer-Owned Portion],O640),Table15[Unique ID],0),0)))</f>
        <v>Non-lead</v>
      </c>
    </row>
    <row r="641" spans="1:23" ht="30" x14ac:dyDescent="0.25">
      <c r="A641" s="2"/>
      <c r="B641" s="67" t="s">
        <v>1330</v>
      </c>
      <c r="C641" s="16" t="s">
        <v>1331</v>
      </c>
      <c r="D641" s="16"/>
      <c r="E641" s="26" t="s">
        <v>27</v>
      </c>
      <c r="F641" s="25" t="s">
        <v>173</v>
      </c>
      <c r="G641" s="28" t="s">
        <v>173</v>
      </c>
      <c r="H641" s="89"/>
      <c r="I641" s="112">
        <v>1</v>
      </c>
      <c r="J641" s="28" t="s">
        <v>29</v>
      </c>
      <c r="K641" s="16" t="s">
        <v>18</v>
      </c>
      <c r="L641" s="16"/>
      <c r="M641" s="89"/>
      <c r="N641" s="69" t="s">
        <v>1332</v>
      </c>
      <c r="O641" s="26" t="s">
        <v>19</v>
      </c>
      <c r="P641" s="91"/>
      <c r="Q641" s="112">
        <v>1</v>
      </c>
      <c r="R641" s="28" t="s">
        <v>82</v>
      </c>
      <c r="S641" s="16" t="s">
        <v>20</v>
      </c>
      <c r="T641" s="16" t="s">
        <v>76</v>
      </c>
      <c r="U641" s="89">
        <v>45771</v>
      </c>
      <c r="V641" s="71"/>
      <c r="W641" s="62" t="str" cm="1">
        <f t="array" ref="W641">IF(SUM(LEN(B641:V641))=0,"",IF(OR(OR(ISBLANK(F641),SUM(LEN(C641),LEN(D641))=0),AND(NOT(E641="Unknown"),ISBLANK(J641)),AND(NOT(O641="Unknown"),ISBLANK(R641))),"Missing Information", INDEX(Table15[Entire Service Line Classification], MATCH(SUMIFS(Table15[Unique ID],Table15[System-Owned Portion],E641,Table15[If Material Anything Other than "Lead" in Column E,Was Material Ever Previously Lead?],G641,Table15[Customer-Owned Portion],O641),Table15[Unique ID],0),0)))</f>
        <v>Non-lead</v>
      </c>
    </row>
    <row r="642" spans="1:23" ht="30" x14ac:dyDescent="0.25">
      <c r="A642" s="2"/>
      <c r="B642" s="67" t="s">
        <v>1322</v>
      </c>
      <c r="C642" s="16" t="s">
        <v>1323</v>
      </c>
      <c r="D642" s="16"/>
      <c r="E642" s="26" t="s">
        <v>19</v>
      </c>
      <c r="F642" s="116" t="s">
        <v>18</v>
      </c>
      <c r="G642" s="28" t="s">
        <v>18</v>
      </c>
      <c r="H642" s="89">
        <v>36746</v>
      </c>
      <c r="I642" s="112">
        <v>1</v>
      </c>
      <c r="J642" s="28" t="s">
        <v>87</v>
      </c>
      <c r="K642" s="16" t="s">
        <v>18</v>
      </c>
      <c r="L642" s="16"/>
      <c r="M642" s="89"/>
      <c r="N642" s="69"/>
      <c r="O642" s="26" t="s">
        <v>36</v>
      </c>
      <c r="P642" s="91">
        <v>36746</v>
      </c>
      <c r="Q642" s="112"/>
      <c r="R642" s="28" t="s">
        <v>87</v>
      </c>
      <c r="S642" s="16" t="s">
        <v>18</v>
      </c>
      <c r="T642" s="16"/>
      <c r="U642" s="89"/>
      <c r="V642" s="71"/>
      <c r="W642" s="62" t="str" cm="1">
        <f t="array" ref="W642">IF(SUM(LEN(B642:V642))=0,"",IF(OR(OR(ISBLANK(F642),SUM(LEN(C642),LEN(D642))=0),AND(NOT(E642="Unknown"),ISBLANK(J642)),AND(NOT(O642="Unknown"),ISBLANK(R642))),"Missing Information", INDEX(Table15[Entire Service Line Classification], MATCH(SUMIFS(Table15[Unique ID],Table15[System-Owned Portion],E642,Table15[If Material Anything Other than "Lead" in Column E,Was Material Ever Previously Lead?],G642,Table15[Customer-Owned Portion],O642),Table15[Unique ID],0),0)))</f>
        <v>Non-lead</v>
      </c>
    </row>
    <row r="643" spans="1:23" ht="30" x14ac:dyDescent="0.25">
      <c r="A643" s="2"/>
      <c r="B643" s="67" t="s">
        <v>1333</v>
      </c>
      <c r="C643" s="16" t="s">
        <v>1334</v>
      </c>
      <c r="D643" s="16"/>
      <c r="E643" s="26" t="s">
        <v>27</v>
      </c>
      <c r="F643" s="25" t="s">
        <v>173</v>
      </c>
      <c r="G643" s="28" t="s">
        <v>173</v>
      </c>
      <c r="H643" s="89">
        <v>36760</v>
      </c>
      <c r="I643" s="112">
        <v>1</v>
      </c>
      <c r="J643" s="28" t="s">
        <v>29</v>
      </c>
      <c r="K643" s="16" t="s">
        <v>18</v>
      </c>
      <c r="L643" s="16"/>
      <c r="M643" s="89"/>
      <c r="N643" s="69"/>
      <c r="O643" s="26" t="s">
        <v>36</v>
      </c>
      <c r="P643" s="91">
        <v>36760</v>
      </c>
      <c r="Q643" s="112">
        <v>1</v>
      </c>
      <c r="R643" s="28" t="s">
        <v>87</v>
      </c>
      <c r="S643" s="16" t="s">
        <v>18</v>
      </c>
      <c r="T643" s="16"/>
      <c r="U643" s="89"/>
      <c r="V643" s="71"/>
      <c r="W643" s="62" t="str" cm="1">
        <f t="array" ref="W643">IF(SUM(LEN(B643:V643))=0,"",IF(OR(OR(ISBLANK(F643),SUM(LEN(C643),LEN(D643))=0),AND(NOT(E643="Unknown"),ISBLANK(J643)),AND(NOT(O643="Unknown"),ISBLANK(R643))),"Missing Information", INDEX(Table15[Entire Service Line Classification], MATCH(SUMIFS(Table15[Unique ID],Table15[System-Owned Portion],E643,Table15[If Material Anything Other than "Lead" in Column E,Was Material Ever Previously Lead?],G643,Table15[Customer-Owned Portion],O643),Table15[Unique ID],0),0)))</f>
        <v>Non-lead</v>
      </c>
    </row>
    <row r="644" spans="1:23" ht="30" x14ac:dyDescent="0.25">
      <c r="A644" s="2"/>
      <c r="B644" s="67" t="s">
        <v>1335</v>
      </c>
      <c r="C644" s="16" t="s">
        <v>1336</v>
      </c>
      <c r="D644" s="16"/>
      <c r="E644" s="26" t="s">
        <v>27</v>
      </c>
      <c r="F644" s="116" t="s">
        <v>18</v>
      </c>
      <c r="G644" s="28" t="s">
        <v>18</v>
      </c>
      <c r="H644" s="89"/>
      <c r="I644" s="112">
        <v>2</v>
      </c>
      <c r="J644" s="117" t="s">
        <v>82</v>
      </c>
      <c r="K644" s="16" t="s">
        <v>20</v>
      </c>
      <c r="L644" s="16" t="s">
        <v>76</v>
      </c>
      <c r="M644" s="89">
        <v>45609</v>
      </c>
      <c r="N644" s="69"/>
      <c r="O644" s="26" t="s">
        <v>27</v>
      </c>
      <c r="P644" s="91"/>
      <c r="Q644" s="112">
        <v>2</v>
      </c>
      <c r="R644" s="28" t="s">
        <v>82</v>
      </c>
      <c r="S644" s="16" t="s">
        <v>20</v>
      </c>
      <c r="T644" s="16" t="s">
        <v>76</v>
      </c>
      <c r="U644" s="89">
        <v>45609</v>
      </c>
      <c r="V644" s="71"/>
      <c r="W644" s="62" t="str" cm="1">
        <f t="array" ref="W644">IF(SUM(LEN(B644:V644))=0,"",IF(OR(OR(ISBLANK(F644),SUM(LEN(C644),LEN(D644))=0),AND(NOT(E644="Unknown"),ISBLANK(J644)),AND(NOT(O644="Unknown"),ISBLANK(R644))),"Missing Information", INDEX(Table15[Entire Service Line Classification], MATCH(SUMIFS(Table15[Unique ID],Table15[System-Owned Portion],E644,Table15[If Material Anything Other than "Lead" in Column E,Was Material Ever Previously Lead?],G644,Table15[Customer-Owned Portion],O644),Table15[Unique ID],0),0)))</f>
        <v>Non-lead</v>
      </c>
    </row>
    <row r="645" spans="1:23" ht="45" x14ac:dyDescent="0.25">
      <c r="A645" s="2"/>
      <c r="B645" s="67" t="s">
        <v>1337</v>
      </c>
      <c r="C645" s="16" t="s">
        <v>1338</v>
      </c>
      <c r="D645" s="16"/>
      <c r="E645" s="26" t="s">
        <v>27</v>
      </c>
      <c r="F645" s="116" t="s">
        <v>18</v>
      </c>
      <c r="G645" s="117" t="s">
        <v>18</v>
      </c>
      <c r="H645" s="89"/>
      <c r="I645" s="112">
        <v>0.75</v>
      </c>
      <c r="J645" s="28" t="s">
        <v>82</v>
      </c>
      <c r="K645" s="117" t="s">
        <v>20</v>
      </c>
      <c r="L645" s="16" t="s">
        <v>76</v>
      </c>
      <c r="M645" s="89">
        <v>45378</v>
      </c>
      <c r="N645" s="69" t="s">
        <v>1339</v>
      </c>
      <c r="O645" s="26" t="s">
        <v>19</v>
      </c>
      <c r="P645" s="91"/>
      <c r="Q645" s="112">
        <v>0.75</v>
      </c>
      <c r="R645" s="28" t="s">
        <v>82</v>
      </c>
      <c r="S645" s="117" t="s">
        <v>20</v>
      </c>
      <c r="T645" s="16" t="s">
        <v>76</v>
      </c>
      <c r="U645" s="89">
        <v>45378</v>
      </c>
      <c r="V645" s="71"/>
      <c r="W645" s="62" t="str" cm="1">
        <f t="array" ref="W645">IF(SUM(LEN(B645:V645))=0,"",IF(OR(OR(ISBLANK(F645),SUM(LEN(C645),LEN(D645))=0),AND(NOT(E645="Unknown"),ISBLANK(J645)),AND(NOT(O645="Unknown"),ISBLANK(R645))),"Missing Information", INDEX(Table15[Entire Service Line Classification], MATCH(SUMIFS(Table15[Unique ID],Table15[System-Owned Portion],E645,Table15[If Material Anything Other than "Lead" in Column E,Was Material Ever Previously Lead?],G645,Table15[Customer-Owned Portion],O645),Table15[Unique ID],0),0)))</f>
        <v>Non-lead</v>
      </c>
    </row>
    <row r="646" spans="1:23" x14ac:dyDescent="0.25">
      <c r="A646" s="2"/>
      <c r="B646" s="67" t="s">
        <v>1340</v>
      </c>
      <c r="C646" s="16" t="s">
        <v>1341</v>
      </c>
      <c r="D646" s="16"/>
      <c r="E646" s="26" t="s">
        <v>19</v>
      </c>
      <c r="F646" s="116" t="s">
        <v>18</v>
      </c>
      <c r="G646" s="28" t="s">
        <v>18</v>
      </c>
      <c r="H646" s="89">
        <v>29647</v>
      </c>
      <c r="I646" s="112">
        <v>2</v>
      </c>
      <c r="J646" s="28" t="s">
        <v>89</v>
      </c>
      <c r="K646" s="16" t="s">
        <v>18</v>
      </c>
      <c r="L646" s="16"/>
      <c r="M646" s="89"/>
      <c r="N646" s="69"/>
      <c r="O646" s="26" t="s">
        <v>19</v>
      </c>
      <c r="P646" s="91">
        <v>29647</v>
      </c>
      <c r="Q646" s="112">
        <v>2</v>
      </c>
      <c r="R646" s="28" t="s">
        <v>89</v>
      </c>
      <c r="S646" s="16" t="s">
        <v>18</v>
      </c>
      <c r="T646" s="16" t="s">
        <v>30</v>
      </c>
      <c r="U646" s="89"/>
      <c r="V646" s="71"/>
      <c r="W646" s="62" t="str" cm="1">
        <f t="array" ref="W646">IF(SUM(LEN(B646:V646))=0,"",IF(OR(OR(ISBLANK(F646),SUM(LEN(C646),LEN(D646))=0),AND(NOT(E646="Unknown"),ISBLANK(J646)),AND(NOT(O646="Unknown"),ISBLANK(R646))),"Missing Information", INDEX(Table15[Entire Service Line Classification], MATCH(SUMIFS(Table15[Unique ID],Table15[System-Owned Portion],E646,Table15[If Material Anything Other than "Lead" in Column E,Was Material Ever Previously Lead?],G646,Table15[Customer-Owned Portion],O646),Table15[Unique ID],0),0)))</f>
        <v>Non-lead</v>
      </c>
    </row>
    <row r="647" spans="1:23" ht="30" x14ac:dyDescent="0.25">
      <c r="A647" s="2"/>
      <c r="B647" s="67" t="s">
        <v>1342</v>
      </c>
      <c r="C647" s="16" t="s">
        <v>1346</v>
      </c>
      <c r="D647" s="16" t="s">
        <v>1347</v>
      </c>
      <c r="E647" s="26" t="s">
        <v>27</v>
      </c>
      <c r="F647" s="25" t="s">
        <v>770</v>
      </c>
      <c r="G647" s="28" t="s">
        <v>173</v>
      </c>
      <c r="H647" s="89"/>
      <c r="I647" s="112">
        <v>1.5</v>
      </c>
      <c r="J647" s="28" t="s">
        <v>29</v>
      </c>
      <c r="K647" s="16" t="s">
        <v>18</v>
      </c>
      <c r="L647" s="16"/>
      <c r="M647" s="89">
        <v>44811</v>
      </c>
      <c r="N647" s="69" t="s">
        <v>409</v>
      </c>
      <c r="O647" s="26" t="s">
        <v>27</v>
      </c>
      <c r="P647" s="91"/>
      <c r="Q647" s="112">
        <v>1.5</v>
      </c>
      <c r="R647" s="28" t="s">
        <v>29</v>
      </c>
      <c r="S647" s="16" t="s">
        <v>18</v>
      </c>
      <c r="T647" s="16"/>
      <c r="U647" s="89">
        <v>44811</v>
      </c>
      <c r="V647" s="71" t="s">
        <v>409</v>
      </c>
      <c r="W647" s="62" t="str" cm="1">
        <f t="array" ref="W647">IF(SUM(LEN(B647:V647))=0,"",IF(OR(OR(ISBLANK(F647),SUM(LEN(C647),LEN(D647))=0),AND(NOT(E647="Unknown"),ISBLANK(J647)),AND(NOT(O647="Unknown"),ISBLANK(R647))),"Missing Information", INDEX(Table15[Entire Service Line Classification], MATCH(SUMIFS(Table15[Unique ID],Table15[System-Owned Portion],E647,Table15[If Material Anything Other than "Lead" in Column E,Was Material Ever Previously Lead?],G647,Table15[Customer-Owned Portion],O647),Table15[Unique ID],0),0)))</f>
        <v>Non-lead</v>
      </c>
    </row>
    <row r="648" spans="1:23" ht="30" x14ac:dyDescent="0.25">
      <c r="A648" s="2"/>
      <c r="B648" s="67" t="s">
        <v>1342</v>
      </c>
      <c r="C648" s="16" t="s">
        <v>1346</v>
      </c>
      <c r="D648" s="16" t="s">
        <v>1348</v>
      </c>
      <c r="E648" s="26" t="s">
        <v>27</v>
      </c>
      <c r="F648" s="25" t="s">
        <v>770</v>
      </c>
      <c r="G648" s="28" t="s">
        <v>173</v>
      </c>
      <c r="H648" s="89"/>
      <c r="I648" s="112">
        <v>1.5</v>
      </c>
      <c r="J648" s="28" t="s">
        <v>29</v>
      </c>
      <c r="K648" s="16" t="s">
        <v>18</v>
      </c>
      <c r="L648" s="16"/>
      <c r="M648" s="89">
        <v>44811</v>
      </c>
      <c r="N648" s="69" t="s">
        <v>409</v>
      </c>
      <c r="O648" s="26" t="s">
        <v>27</v>
      </c>
      <c r="P648" s="91"/>
      <c r="Q648" s="112">
        <v>1.5</v>
      </c>
      <c r="R648" s="28" t="s">
        <v>29</v>
      </c>
      <c r="S648" s="16" t="s">
        <v>18</v>
      </c>
      <c r="T648" s="16"/>
      <c r="U648" s="89">
        <v>44811</v>
      </c>
      <c r="V648" s="71" t="s">
        <v>409</v>
      </c>
      <c r="W648" s="62" t="str" cm="1">
        <f t="array" ref="W648">IF(SUM(LEN(B648:V648))=0,"",IF(OR(OR(ISBLANK(F648),SUM(LEN(C648),LEN(D648))=0),AND(NOT(E648="Unknown"),ISBLANK(J648)),AND(NOT(O648="Unknown"),ISBLANK(R648))),"Missing Information", INDEX(Table15[Entire Service Line Classification], MATCH(SUMIFS(Table15[Unique ID],Table15[System-Owned Portion],E648,Table15[If Material Anything Other than "Lead" in Column E,Was Material Ever Previously Lead?],G648,Table15[Customer-Owned Portion],O648),Table15[Unique ID],0),0)))</f>
        <v>Non-lead</v>
      </c>
    </row>
    <row r="649" spans="1:23" ht="30" x14ac:dyDescent="0.25">
      <c r="A649" s="2"/>
      <c r="B649" s="67" t="s">
        <v>1342</v>
      </c>
      <c r="C649" s="16" t="s">
        <v>1346</v>
      </c>
      <c r="D649" s="16" t="s">
        <v>1349</v>
      </c>
      <c r="E649" s="26" t="s">
        <v>27</v>
      </c>
      <c r="F649" s="25" t="s">
        <v>770</v>
      </c>
      <c r="G649" s="28" t="s">
        <v>173</v>
      </c>
      <c r="H649" s="89"/>
      <c r="I649" s="112">
        <v>1.5</v>
      </c>
      <c r="J649" s="28" t="s">
        <v>29</v>
      </c>
      <c r="K649" s="16" t="s">
        <v>18</v>
      </c>
      <c r="L649" s="16"/>
      <c r="M649" s="89">
        <v>44811</v>
      </c>
      <c r="N649" s="69" t="s">
        <v>409</v>
      </c>
      <c r="O649" s="26" t="s">
        <v>27</v>
      </c>
      <c r="P649" s="91"/>
      <c r="Q649" s="112">
        <v>1.5</v>
      </c>
      <c r="R649" s="28" t="s">
        <v>29</v>
      </c>
      <c r="S649" s="16" t="s">
        <v>18</v>
      </c>
      <c r="T649" s="16"/>
      <c r="U649" s="89">
        <v>44811</v>
      </c>
      <c r="V649" s="71" t="s">
        <v>409</v>
      </c>
      <c r="W649" s="62" t="str" cm="1">
        <f t="array" ref="W649">IF(SUM(LEN(B649:V649))=0,"",IF(OR(OR(ISBLANK(F649),SUM(LEN(C649),LEN(D649))=0),AND(NOT(E649="Unknown"),ISBLANK(J649)),AND(NOT(O649="Unknown"),ISBLANK(R649))),"Missing Information", INDEX(Table15[Entire Service Line Classification], MATCH(SUMIFS(Table15[Unique ID],Table15[System-Owned Portion],E649,Table15[If Material Anything Other than "Lead" in Column E,Was Material Ever Previously Lead?],G649,Table15[Customer-Owned Portion],O649),Table15[Unique ID],0),0)))</f>
        <v>Non-lead</v>
      </c>
    </row>
    <row r="650" spans="1:23" ht="30" x14ac:dyDescent="0.25">
      <c r="A650" s="2"/>
      <c r="B650" s="67" t="s">
        <v>1342</v>
      </c>
      <c r="C650" s="16" t="s">
        <v>1346</v>
      </c>
      <c r="D650" s="16" t="s">
        <v>1350</v>
      </c>
      <c r="E650" s="26" t="s">
        <v>27</v>
      </c>
      <c r="F650" s="25" t="s">
        <v>770</v>
      </c>
      <c r="G650" s="28" t="s">
        <v>173</v>
      </c>
      <c r="H650" s="89"/>
      <c r="I650" s="112">
        <v>1.5</v>
      </c>
      <c r="J650" s="28" t="s">
        <v>29</v>
      </c>
      <c r="K650" s="16" t="s">
        <v>18</v>
      </c>
      <c r="L650" s="16"/>
      <c r="M650" s="89">
        <v>44811</v>
      </c>
      <c r="N650" s="69" t="s">
        <v>409</v>
      </c>
      <c r="O650" s="26" t="s">
        <v>27</v>
      </c>
      <c r="P650" s="91"/>
      <c r="Q650" s="112">
        <v>1.5</v>
      </c>
      <c r="R650" s="28" t="s">
        <v>29</v>
      </c>
      <c r="S650" s="16" t="s">
        <v>18</v>
      </c>
      <c r="T650" s="16"/>
      <c r="U650" s="89">
        <v>44811</v>
      </c>
      <c r="V650" s="71" t="s">
        <v>409</v>
      </c>
      <c r="W650" s="62" t="str" cm="1">
        <f t="array" ref="W650">IF(SUM(LEN(B650:V650))=0,"",IF(OR(OR(ISBLANK(F650),SUM(LEN(C650),LEN(D650))=0),AND(NOT(E650="Unknown"),ISBLANK(J650)),AND(NOT(O650="Unknown"),ISBLANK(R650))),"Missing Information", INDEX(Table15[Entire Service Line Classification], MATCH(SUMIFS(Table15[Unique ID],Table15[System-Owned Portion],E650,Table15[If Material Anything Other than "Lead" in Column E,Was Material Ever Previously Lead?],G650,Table15[Customer-Owned Portion],O650),Table15[Unique ID],0),0)))</f>
        <v>Non-lead</v>
      </c>
    </row>
    <row r="651" spans="1:23" ht="30" x14ac:dyDescent="0.25">
      <c r="A651" s="2"/>
      <c r="B651" s="67" t="s">
        <v>1342</v>
      </c>
      <c r="C651" s="16" t="s">
        <v>1343</v>
      </c>
      <c r="D651" s="16" t="s">
        <v>1344</v>
      </c>
      <c r="E651" s="26" t="s">
        <v>27</v>
      </c>
      <c r="F651" s="25" t="s">
        <v>770</v>
      </c>
      <c r="G651" s="28" t="s">
        <v>173</v>
      </c>
      <c r="H651" s="89"/>
      <c r="I651" s="112">
        <v>1.5</v>
      </c>
      <c r="J651" s="28" t="s">
        <v>29</v>
      </c>
      <c r="K651" s="16" t="s">
        <v>18</v>
      </c>
      <c r="L651" s="16"/>
      <c r="M651" s="89">
        <v>44811</v>
      </c>
      <c r="N651" s="69" t="s">
        <v>409</v>
      </c>
      <c r="O651" s="26" t="s">
        <v>27</v>
      </c>
      <c r="P651" s="91"/>
      <c r="Q651" s="112">
        <v>1.5</v>
      </c>
      <c r="R651" s="28" t="s">
        <v>29</v>
      </c>
      <c r="S651" s="16" t="s">
        <v>18</v>
      </c>
      <c r="T651" s="16"/>
      <c r="U651" s="89">
        <v>44811</v>
      </c>
      <c r="V651" s="71" t="s">
        <v>409</v>
      </c>
      <c r="W651" s="62" t="str" cm="1">
        <f t="array" ref="W651">IF(SUM(LEN(B651:V651))=0,"",IF(OR(OR(ISBLANK(F651),SUM(LEN(C651),LEN(D651))=0),AND(NOT(E651="Unknown"),ISBLANK(J651)),AND(NOT(O651="Unknown"),ISBLANK(R651))),"Missing Information", INDEX(Table15[Entire Service Line Classification], MATCH(SUMIFS(Table15[Unique ID],Table15[System-Owned Portion],E651,Table15[If Material Anything Other than "Lead" in Column E,Was Material Ever Previously Lead?],G651,Table15[Customer-Owned Portion],O651),Table15[Unique ID],0),0)))</f>
        <v>Non-lead</v>
      </c>
    </row>
    <row r="652" spans="1:23" ht="30" x14ac:dyDescent="0.25">
      <c r="A652" s="2"/>
      <c r="B652" s="67" t="s">
        <v>1342</v>
      </c>
      <c r="C652" s="16" t="s">
        <v>1343</v>
      </c>
      <c r="D652" s="16" t="s">
        <v>1345</v>
      </c>
      <c r="E652" s="26" t="s">
        <v>27</v>
      </c>
      <c r="F652" s="25" t="s">
        <v>770</v>
      </c>
      <c r="G652" s="28" t="s">
        <v>173</v>
      </c>
      <c r="H652" s="89"/>
      <c r="I652" s="112">
        <v>1.5</v>
      </c>
      <c r="J652" s="28" t="s">
        <v>29</v>
      </c>
      <c r="K652" s="16" t="s">
        <v>18</v>
      </c>
      <c r="L652" s="16"/>
      <c r="M652" s="89">
        <v>44811</v>
      </c>
      <c r="N652" s="69" t="s">
        <v>409</v>
      </c>
      <c r="O652" s="26" t="s">
        <v>27</v>
      </c>
      <c r="P652" s="91"/>
      <c r="Q652" s="112">
        <v>1.5</v>
      </c>
      <c r="R652" s="28" t="s">
        <v>29</v>
      </c>
      <c r="S652" s="16" t="s">
        <v>18</v>
      </c>
      <c r="T652" s="16"/>
      <c r="U652" s="89">
        <v>44811</v>
      </c>
      <c r="V652" s="71" t="s">
        <v>409</v>
      </c>
      <c r="W652" s="62" t="str" cm="1">
        <f t="array" ref="W652">IF(SUM(LEN(B652:V652))=0,"",IF(OR(OR(ISBLANK(F652),SUM(LEN(C652),LEN(D652))=0),AND(NOT(E652="Unknown"),ISBLANK(J652)),AND(NOT(O652="Unknown"),ISBLANK(R652))),"Missing Information", INDEX(Table15[Entire Service Line Classification], MATCH(SUMIFS(Table15[Unique ID],Table15[System-Owned Portion],E652,Table15[If Material Anything Other than "Lead" in Column E,Was Material Ever Previously Lead?],G652,Table15[Customer-Owned Portion],O652),Table15[Unique ID],0),0)))</f>
        <v>Non-lead</v>
      </c>
    </row>
    <row r="653" spans="1:23" ht="30" x14ac:dyDescent="0.25">
      <c r="A653" s="2"/>
      <c r="B653" s="67" t="s">
        <v>1351</v>
      </c>
      <c r="C653" s="16" t="s">
        <v>1352</v>
      </c>
      <c r="D653" s="16"/>
      <c r="E653" s="26" t="s">
        <v>27</v>
      </c>
      <c r="F653" s="116" t="s">
        <v>18</v>
      </c>
      <c r="G653" s="117" t="s">
        <v>18</v>
      </c>
      <c r="H653" s="89"/>
      <c r="I653" s="112">
        <v>0.75</v>
      </c>
      <c r="J653" s="28" t="s">
        <v>82</v>
      </c>
      <c r="K653" s="16" t="s">
        <v>20</v>
      </c>
      <c r="L653" s="16" t="s">
        <v>76</v>
      </c>
      <c r="M653" s="89">
        <v>45952</v>
      </c>
      <c r="N653" s="69"/>
      <c r="O653" s="26" t="s">
        <v>19</v>
      </c>
      <c r="P653" s="91"/>
      <c r="Q653" s="112">
        <v>0.75</v>
      </c>
      <c r="R653" s="28" t="s">
        <v>82</v>
      </c>
      <c r="S653" s="16" t="s">
        <v>20</v>
      </c>
      <c r="T653" s="16" t="s">
        <v>76</v>
      </c>
      <c r="U653" s="89">
        <v>45952</v>
      </c>
      <c r="V653" s="71"/>
      <c r="W653" s="62" t="str" cm="1">
        <f t="array" ref="W653">IF(SUM(LEN(B653:V653))=0,"",IF(OR(OR(ISBLANK(F653),SUM(LEN(C653),LEN(D653))=0),AND(NOT(E653="Unknown"),ISBLANK(J653)),AND(NOT(O653="Unknown"),ISBLANK(R653))),"Missing Information", INDEX(Table15[Entire Service Line Classification], MATCH(SUMIFS(Table15[Unique ID],Table15[System-Owned Portion],E653,Table15[If Material Anything Other than "Lead" in Column E,Was Material Ever Previously Lead?],G653,Table15[Customer-Owned Portion],O653),Table15[Unique ID],0),0)))</f>
        <v>Non-lead</v>
      </c>
    </row>
    <row r="654" spans="1:23" ht="30" x14ac:dyDescent="0.25">
      <c r="A654" s="2"/>
      <c r="B654" s="67" t="s">
        <v>1353</v>
      </c>
      <c r="C654" s="16" t="s">
        <v>1354</v>
      </c>
      <c r="D654" s="16"/>
      <c r="E654" s="26" t="s">
        <v>19</v>
      </c>
      <c r="F654" s="25" t="s">
        <v>770</v>
      </c>
      <c r="G654" s="28" t="s">
        <v>173</v>
      </c>
      <c r="H654" s="89">
        <v>38204</v>
      </c>
      <c r="I654" s="112">
        <v>1.5</v>
      </c>
      <c r="J654" s="28" t="s">
        <v>87</v>
      </c>
      <c r="K654" s="16" t="s">
        <v>18</v>
      </c>
      <c r="L654" s="16"/>
      <c r="M654" s="89"/>
      <c r="N654" s="69"/>
      <c r="O654" s="26" t="s">
        <v>27</v>
      </c>
      <c r="P654" s="91"/>
      <c r="Q654" s="112">
        <v>1.5</v>
      </c>
      <c r="R654" s="28" t="s">
        <v>82</v>
      </c>
      <c r="S654" s="16" t="s">
        <v>20</v>
      </c>
      <c r="T654" s="16" t="s">
        <v>76</v>
      </c>
      <c r="U654" s="89">
        <v>45771</v>
      </c>
      <c r="V654" s="71"/>
      <c r="W654" s="62" t="str" cm="1">
        <f t="array" ref="W654">IF(SUM(LEN(B654:V654))=0,"",IF(OR(OR(ISBLANK(F654),SUM(LEN(C654),LEN(D654))=0),AND(NOT(E654="Unknown"),ISBLANK(J654)),AND(NOT(O654="Unknown"),ISBLANK(R654))),"Missing Information", INDEX(Table15[Entire Service Line Classification], MATCH(SUMIFS(Table15[Unique ID],Table15[System-Owned Portion],E654,Table15[If Material Anything Other than "Lead" in Column E,Was Material Ever Previously Lead?],G654,Table15[Customer-Owned Portion],O654),Table15[Unique ID],0),0)))</f>
        <v>Non-lead</v>
      </c>
    </row>
    <row r="655" spans="1:23" ht="30" x14ac:dyDescent="0.25">
      <c r="A655" s="2"/>
      <c r="B655" s="67" t="s">
        <v>1355</v>
      </c>
      <c r="C655" s="16" t="s">
        <v>1356</v>
      </c>
      <c r="D655" s="16"/>
      <c r="E655" s="26" t="s">
        <v>27</v>
      </c>
      <c r="F655" s="25" t="s">
        <v>770</v>
      </c>
      <c r="G655" s="28" t="s">
        <v>173</v>
      </c>
      <c r="H655" s="89">
        <v>39029</v>
      </c>
      <c r="I655" s="112">
        <v>2</v>
      </c>
      <c r="J655" s="28" t="s">
        <v>87</v>
      </c>
      <c r="K655" s="16" t="s">
        <v>18</v>
      </c>
      <c r="L655" s="16"/>
      <c r="M655" s="89"/>
      <c r="N655" s="69"/>
      <c r="O655" s="26" t="s">
        <v>36</v>
      </c>
      <c r="P655" s="91">
        <v>39029</v>
      </c>
      <c r="Q655" s="112">
        <v>2</v>
      </c>
      <c r="R655" s="28" t="s">
        <v>87</v>
      </c>
      <c r="S655" s="16" t="s">
        <v>18</v>
      </c>
      <c r="T655" s="16"/>
      <c r="U655" s="89"/>
      <c r="V655" s="71"/>
      <c r="W655" s="62" t="str" cm="1">
        <f t="array" ref="W655">IF(SUM(LEN(B655:V655))=0,"",IF(OR(OR(ISBLANK(F655),SUM(LEN(C655),LEN(D655))=0),AND(NOT(E655="Unknown"),ISBLANK(J655)),AND(NOT(O655="Unknown"),ISBLANK(R655))),"Missing Information", INDEX(Table15[Entire Service Line Classification], MATCH(SUMIFS(Table15[Unique ID],Table15[System-Owned Portion],E655,Table15[If Material Anything Other than "Lead" in Column E,Was Material Ever Previously Lead?],G655,Table15[Customer-Owned Portion],O655),Table15[Unique ID],0),0)))</f>
        <v>Non-lead</v>
      </c>
    </row>
    <row r="656" spans="1:23" ht="30" x14ac:dyDescent="0.25">
      <c r="A656" s="2"/>
      <c r="B656" s="67" t="s">
        <v>1362</v>
      </c>
      <c r="C656" s="16" t="s">
        <v>1363</v>
      </c>
      <c r="D656" s="16"/>
      <c r="E656" s="26" t="s">
        <v>19</v>
      </c>
      <c r="F656" s="116" t="s">
        <v>18</v>
      </c>
      <c r="G656" s="117" t="s">
        <v>18</v>
      </c>
      <c r="H656" s="89"/>
      <c r="I656" s="112">
        <v>2</v>
      </c>
      <c r="J656" s="28" t="s">
        <v>82</v>
      </c>
      <c r="K656" s="16" t="s">
        <v>20</v>
      </c>
      <c r="L656" s="16" t="s">
        <v>76</v>
      </c>
      <c r="M656" s="89">
        <v>45967</v>
      </c>
      <c r="N656" s="69"/>
      <c r="O656" s="26" t="s">
        <v>27</v>
      </c>
      <c r="P656" s="91"/>
      <c r="Q656" s="112">
        <v>2</v>
      </c>
      <c r="R656" s="28" t="s">
        <v>82</v>
      </c>
      <c r="S656" s="16" t="s">
        <v>20</v>
      </c>
      <c r="T656" s="16" t="s">
        <v>76</v>
      </c>
      <c r="U656" s="89">
        <v>45967</v>
      </c>
      <c r="V656" s="71"/>
      <c r="W656" s="62" t="str" cm="1">
        <f t="array" ref="W656">IF(SUM(LEN(B656:V656))=0,"",IF(OR(OR(ISBLANK(F656),SUM(LEN(C656),LEN(D656))=0),AND(NOT(E656="Unknown"),ISBLANK(J656)),AND(NOT(O656="Unknown"),ISBLANK(R656))),"Missing Information", INDEX(Table15[Entire Service Line Classification], MATCH(SUMIFS(Table15[Unique ID],Table15[System-Owned Portion],E656,Table15[If Material Anything Other than "Lead" in Column E,Was Material Ever Previously Lead?],G656,Table15[Customer-Owned Portion],O656),Table15[Unique ID],0),0)))</f>
        <v>Non-lead</v>
      </c>
    </row>
    <row r="657" spans="1:23" ht="30" x14ac:dyDescent="0.25">
      <c r="A657" s="2"/>
      <c r="B657" s="67" t="s">
        <v>1364</v>
      </c>
      <c r="C657" s="16" t="s">
        <v>1365</v>
      </c>
      <c r="D657" s="16"/>
      <c r="E657" s="26" t="s">
        <v>27</v>
      </c>
      <c r="F657" s="116" t="s">
        <v>18</v>
      </c>
      <c r="G657" s="117" t="s">
        <v>18</v>
      </c>
      <c r="H657" s="89"/>
      <c r="I657" s="112">
        <v>0.75</v>
      </c>
      <c r="J657" s="28" t="s">
        <v>82</v>
      </c>
      <c r="K657" s="16" t="s">
        <v>20</v>
      </c>
      <c r="L657" s="16" t="s">
        <v>76</v>
      </c>
      <c r="M657" s="89">
        <v>45952</v>
      </c>
      <c r="N657" s="69"/>
      <c r="O657" s="26" t="s">
        <v>19</v>
      </c>
      <c r="P657" s="91"/>
      <c r="Q657" s="112">
        <v>0.75</v>
      </c>
      <c r="R657" s="28" t="s">
        <v>82</v>
      </c>
      <c r="S657" s="16" t="s">
        <v>20</v>
      </c>
      <c r="T657" s="16" t="s">
        <v>76</v>
      </c>
      <c r="U657" s="89">
        <v>45952</v>
      </c>
      <c r="V657" s="71"/>
      <c r="W657" s="62" t="str" cm="1">
        <f t="array" ref="W657">IF(SUM(LEN(B657:V657))=0,"",IF(OR(OR(ISBLANK(F657),SUM(LEN(C657),LEN(D657))=0),AND(NOT(E657="Unknown"),ISBLANK(J657)),AND(NOT(O657="Unknown"),ISBLANK(R657))),"Missing Information", INDEX(Table15[Entire Service Line Classification], MATCH(SUMIFS(Table15[Unique ID],Table15[System-Owned Portion],E657,Table15[If Material Anything Other than "Lead" in Column E,Was Material Ever Previously Lead?],G657,Table15[Customer-Owned Portion],O657),Table15[Unique ID],0),0)))</f>
        <v>Non-lead</v>
      </c>
    </row>
    <row r="658" spans="1:23" ht="30" x14ac:dyDescent="0.25">
      <c r="A658" s="2"/>
      <c r="B658" s="67" t="s">
        <v>1357</v>
      </c>
      <c r="C658" s="16" t="s">
        <v>1358</v>
      </c>
      <c r="D658" s="16"/>
      <c r="E658" s="26" t="s">
        <v>27</v>
      </c>
      <c r="F658" s="116" t="s">
        <v>18</v>
      </c>
      <c r="G658" s="117" t="s">
        <v>18</v>
      </c>
      <c r="H658" s="89"/>
      <c r="I658" s="112">
        <v>0.75</v>
      </c>
      <c r="J658" s="28" t="s">
        <v>82</v>
      </c>
      <c r="K658" s="16" t="s">
        <v>20</v>
      </c>
      <c r="L658" s="16" t="s">
        <v>76</v>
      </c>
      <c r="M658" s="89">
        <v>45796</v>
      </c>
      <c r="N658" s="69"/>
      <c r="O658" s="26" t="s">
        <v>19</v>
      </c>
      <c r="P658" s="91"/>
      <c r="Q658" s="112">
        <v>0.75</v>
      </c>
      <c r="R658" s="28" t="s">
        <v>82</v>
      </c>
      <c r="S658" s="16" t="s">
        <v>20</v>
      </c>
      <c r="T658" s="16" t="s">
        <v>76</v>
      </c>
      <c r="U658" s="89">
        <v>45796</v>
      </c>
      <c r="V658" s="71"/>
      <c r="W658" s="62" t="str" cm="1">
        <f t="array" ref="W658">IF(SUM(LEN(B658:V658))=0,"",IF(OR(OR(ISBLANK(F658),SUM(LEN(C658),LEN(D658))=0),AND(NOT(E658="Unknown"),ISBLANK(J658)),AND(NOT(O658="Unknown"),ISBLANK(R658))),"Missing Information", INDEX(Table15[Entire Service Line Classification], MATCH(SUMIFS(Table15[Unique ID],Table15[System-Owned Portion],E658,Table15[If Material Anything Other than "Lead" in Column E,Was Material Ever Previously Lead?],G658,Table15[Customer-Owned Portion],O658),Table15[Unique ID],0),0)))</f>
        <v>Non-lead</v>
      </c>
    </row>
    <row r="659" spans="1:23" ht="30" x14ac:dyDescent="0.25">
      <c r="A659" s="2"/>
      <c r="B659" s="67" t="s">
        <v>1359</v>
      </c>
      <c r="C659" s="16" t="s">
        <v>1360</v>
      </c>
      <c r="D659" s="16"/>
      <c r="E659" s="26" t="s">
        <v>27</v>
      </c>
      <c r="F659" s="25" t="s">
        <v>770</v>
      </c>
      <c r="G659" s="28" t="s">
        <v>173</v>
      </c>
      <c r="H659" s="89">
        <v>31413</v>
      </c>
      <c r="I659" s="112">
        <v>0.75</v>
      </c>
      <c r="J659" s="28" t="s">
        <v>29</v>
      </c>
      <c r="K659" s="16" t="s">
        <v>18</v>
      </c>
      <c r="L659" s="16"/>
      <c r="M659" s="89">
        <v>43307</v>
      </c>
      <c r="N659" s="69" t="s">
        <v>1361</v>
      </c>
      <c r="O659" s="26" t="s">
        <v>19</v>
      </c>
      <c r="P659" s="91"/>
      <c r="Q659" s="112">
        <v>0.75</v>
      </c>
      <c r="R659" s="28" t="s">
        <v>82</v>
      </c>
      <c r="S659" s="16" t="s">
        <v>20</v>
      </c>
      <c r="T659" s="16" t="s">
        <v>76</v>
      </c>
      <c r="U659" s="89">
        <v>45771</v>
      </c>
      <c r="V659" s="71"/>
      <c r="W659" s="62" t="str" cm="1">
        <f t="array" ref="W659">IF(SUM(LEN(B659:V659))=0,"",IF(OR(OR(ISBLANK(F659),SUM(LEN(C659),LEN(D659))=0),AND(NOT(E659="Unknown"),ISBLANK(J659)),AND(NOT(O659="Unknown"),ISBLANK(R659))),"Missing Information", INDEX(Table15[Entire Service Line Classification], MATCH(SUMIFS(Table15[Unique ID],Table15[System-Owned Portion],E659,Table15[If Material Anything Other than "Lead" in Column E,Was Material Ever Previously Lead?],G659,Table15[Customer-Owned Portion],O659),Table15[Unique ID],0),0)))</f>
        <v>Non-lead</v>
      </c>
    </row>
    <row r="660" spans="1:23" ht="30" x14ac:dyDescent="0.25">
      <c r="A660" s="2"/>
      <c r="B660" s="67" t="s">
        <v>1366</v>
      </c>
      <c r="C660" s="16" t="s">
        <v>1367</v>
      </c>
      <c r="D660" s="16"/>
      <c r="E660" s="26" t="s">
        <v>27</v>
      </c>
      <c r="F660" s="116" t="s">
        <v>18</v>
      </c>
      <c r="G660" s="28" t="s">
        <v>18</v>
      </c>
      <c r="H660" s="89">
        <v>38852</v>
      </c>
      <c r="I660" s="112">
        <v>0.75</v>
      </c>
      <c r="J660" s="28" t="s">
        <v>87</v>
      </c>
      <c r="K660" s="16" t="s">
        <v>18</v>
      </c>
      <c r="L660" s="16"/>
      <c r="M660" s="89"/>
      <c r="N660" s="69"/>
      <c r="O660" s="26" t="s">
        <v>19</v>
      </c>
      <c r="P660" s="91"/>
      <c r="Q660" s="112">
        <v>0.75</v>
      </c>
      <c r="R660" s="28" t="s">
        <v>82</v>
      </c>
      <c r="S660" s="16" t="s">
        <v>20</v>
      </c>
      <c r="T660" s="16" t="s">
        <v>76</v>
      </c>
      <c r="U660" s="89">
        <v>45771</v>
      </c>
      <c r="V660" s="71"/>
      <c r="W660" s="62" t="str" cm="1">
        <f t="array" ref="W660">IF(SUM(LEN(B660:V660))=0,"",IF(OR(OR(ISBLANK(F660),SUM(LEN(C660),LEN(D660))=0),AND(NOT(E660="Unknown"),ISBLANK(J660)),AND(NOT(O660="Unknown"),ISBLANK(R660))),"Missing Information", INDEX(Table15[Entire Service Line Classification], MATCH(SUMIFS(Table15[Unique ID],Table15[System-Owned Portion],E660,Table15[If Material Anything Other than "Lead" in Column E,Was Material Ever Previously Lead?],G660,Table15[Customer-Owned Portion],O660),Table15[Unique ID],0),0)))</f>
        <v>Non-lead</v>
      </c>
    </row>
    <row r="661" spans="1:23" ht="30" x14ac:dyDescent="0.25">
      <c r="A661" s="2"/>
      <c r="B661" s="67" t="s">
        <v>1368</v>
      </c>
      <c r="C661" s="16" t="s">
        <v>1369</v>
      </c>
      <c r="D661" s="16"/>
      <c r="E661" s="26" t="s">
        <v>19</v>
      </c>
      <c r="F661" s="25" t="s">
        <v>173</v>
      </c>
      <c r="G661" s="28" t="s">
        <v>173</v>
      </c>
      <c r="H661" s="89"/>
      <c r="I661" s="112">
        <v>0.75</v>
      </c>
      <c r="J661" s="28" t="s">
        <v>29</v>
      </c>
      <c r="K661" s="16" t="s">
        <v>18</v>
      </c>
      <c r="L661" s="16"/>
      <c r="M661" s="89">
        <v>42558</v>
      </c>
      <c r="N661" s="69"/>
      <c r="O661" s="26" t="s">
        <v>27</v>
      </c>
      <c r="P661" s="91"/>
      <c r="Q661" s="112">
        <v>0.75</v>
      </c>
      <c r="R661" s="28" t="s">
        <v>82</v>
      </c>
      <c r="S661" s="16" t="s">
        <v>20</v>
      </c>
      <c r="T661" s="16" t="s">
        <v>76</v>
      </c>
      <c r="U661" s="89">
        <v>45771</v>
      </c>
      <c r="V661" s="71"/>
      <c r="W661" s="62" t="str" cm="1">
        <f t="array" ref="W661">IF(SUM(LEN(B661:V661))=0,"",IF(OR(OR(ISBLANK(F661),SUM(LEN(C661),LEN(D661))=0),AND(NOT(E661="Unknown"),ISBLANK(J661)),AND(NOT(O661="Unknown"),ISBLANK(R661))),"Missing Information", INDEX(Table15[Entire Service Line Classification], MATCH(SUMIFS(Table15[Unique ID],Table15[System-Owned Portion],E661,Table15[If Material Anything Other than "Lead" in Column E,Was Material Ever Previously Lead?],G661,Table15[Customer-Owned Portion],O661),Table15[Unique ID],0),0)))</f>
        <v>Non-lead</v>
      </c>
    </row>
    <row r="662" spans="1:23" ht="30" x14ac:dyDescent="0.25">
      <c r="A662" s="2"/>
      <c r="B662" s="67" t="s">
        <v>1370</v>
      </c>
      <c r="C662" s="16" t="s">
        <v>1371</v>
      </c>
      <c r="D662" s="16"/>
      <c r="E662" s="26" t="s">
        <v>27</v>
      </c>
      <c r="F662" s="116" t="s">
        <v>18</v>
      </c>
      <c r="G662" s="117" t="s">
        <v>18</v>
      </c>
      <c r="H662" s="89"/>
      <c r="I662" s="112">
        <v>0.75</v>
      </c>
      <c r="J662" s="28" t="s">
        <v>82</v>
      </c>
      <c r="K662" s="16" t="s">
        <v>20</v>
      </c>
      <c r="L662" s="16" t="s">
        <v>76</v>
      </c>
      <c r="M662" s="89">
        <v>45952</v>
      </c>
      <c r="N662" s="69"/>
      <c r="O662" s="26" t="s">
        <v>19</v>
      </c>
      <c r="P662" s="91"/>
      <c r="Q662" s="112">
        <v>0.75</v>
      </c>
      <c r="R662" s="28" t="s">
        <v>82</v>
      </c>
      <c r="S662" s="16" t="s">
        <v>20</v>
      </c>
      <c r="T662" s="16" t="s">
        <v>76</v>
      </c>
      <c r="U662" s="89">
        <v>45952</v>
      </c>
      <c r="V662" s="71"/>
      <c r="W662" s="62" t="str" cm="1">
        <f t="array" ref="W662">IF(SUM(LEN(B662:V662))=0,"",IF(OR(OR(ISBLANK(F662),SUM(LEN(C662),LEN(D662))=0),AND(NOT(E662="Unknown"),ISBLANK(J662)),AND(NOT(O662="Unknown"),ISBLANK(R662))),"Missing Information", INDEX(Table15[Entire Service Line Classification], MATCH(SUMIFS(Table15[Unique ID],Table15[System-Owned Portion],E662,Table15[If Material Anything Other than "Lead" in Column E,Was Material Ever Previously Lead?],G662,Table15[Customer-Owned Portion],O662),Table15[Unique ID],0),0)))</f>
        <v>Non-lead</v>
      </c>
    </row>
    <row r="663" spans="1:23" ht="30" x14ac:dyDescent="0.25">
      <c r="A663" s="2"/>
      <c r="B663" s="67" t="s">
        <v>1372</v>
      </c>
      <c r="C663" s="16" t="s">
        <v>1373</v>
      </c>
      <c r="D663" s="16"/>
      <c r="E663" s="26" t="s">
        <v>19</v>
      </c>
      <c r="F663" s="116" t="s">
        <v>18</v>
      </c>
      <c r="G663" s="28" t="s">
        <v>18</v>
      </c>
      <c r="H663" s="89">
        <v>29647</v>
      </c>
      <c r="I663" s="112">
        <v>2</v>
      </c>
      <c r="J663" s="28" t="s">
        <v>89</v>
      </c>
      <c r="K663" s="16" t="s">
        <v>18</v>
      </c>
      <c r="L663" s="16"/>
      <c r="M663" s="89"/>
      <c r="N663" s="69"/>
      <c r="O663" s="26" t="s">
        <v>27</v>
      </c>
      <c r="P663" s="91">
        <v>29647</v>
      </c>
      <c r="Q663" s="112">
        <v>2</v>
      </c>
      <c r="R663" s="28" t="s">
        <v>82</v>
      </c>
      <c r="S663" s="16" t="s">
        <v>20</v>
      </c>
      <c r="T663" s="16" t="s">
        <v>76</v>
      </c>
      <c r="U663" s="89">
        <v>45973</v>
      </c>
      <c r="V663" s="71"/>
      <c r="W663" s="62" t="str" cm="1">
        <f t="array" ref="W663">IF(SUM(LEN(B663:V663))=0,"",IF(OR(OR(ISBLANK(F663),SUM(LEN(C663),LEN(D663))=0),AND(NOT(E663="Unknown"),ISBLANK(J663)),AND(NOT(O663="Unknown"),ISBLANK(R663))),"Missing Information", INDEX(Table15[Entire Service Line Classification], MATCH(SUMIFS(Table15[Unique ID],Table15[System-Owned Portion],E663,Table15[If Material Anything Other than "Lead" in Column E,Was Material Ever Previously Lead?],G663,Table15[Customer-Owned Portion],O663),Table15[Unique ID],0),0)))</f>
        <v>Non-lead</v>
      </c>
    </row>
    <row r="664" spans="1:23" ht="30" x14ac:dyDescent="0.25">
      <c r="A664" s="2"/>
      <c r="B664" s="67" t="s">
        <v>2420</v>
      </c>
      <c r="C664" s="16" t="s">
        <v>2421</v>
      </c>
      <c r="D664" s="16"/>
      <c r="E664" s="26" t="s">
        <v>27</v>
      </c>
      <c r="F664" s="116" t="s">
        <v>18</v>
      </c>
      <c r="G664" s="28" t="s">
        <v>18</v>
      </c>
      <c r="H664" s="89">
        <v>39024</v>
      </c>
      <c r="I664" s="112">
        <v>2</v>
      </c>
      <c r="J664" s="28" t="s">
        <v>87</v>
      </c>
      <c r="K664" s="16" t="s">
        <v>18</v>
      </c>
      <c r="L664" s="16"/>
      <c r="M664" s="89"/>
      <c r="N664" s="69"/>
      <c r="O664" s="26" t="s">
        <v>27</v>
      </c>
      <c r="P664" s="91">
        <v>39024</v>
      </c>
      <c r="Q664" s="112">
        <v>2</v>
      </c>
      <c r="R664" s="28" t="s">
        <v>87</v>
      </c>
      <c r="S664" s="16" t="s">
        <v>18</v>
      </c>
      <c r="T664" s="16"/>
      <c r="U664" s="89"/>
      <c r="V664" s="71"/>
      <c r="W664" s="62" t="str" cm="1">
        <f t="array" ref="W664">IF(SUM(LEN(B664:V664))=0,"",IF(OR(OR(ISBLANK(F664),SUM(LEN(C664),LEN(D664))=0),AND(NOT(E664="Unknown"),ISBLANK(J664)),AND(NOT(O664="Unknown"),ISBLANK(R664))),"Missing Information", INDEX(Table15[Entire Service Line Classification], MATCH(SUMIFS(Table15[Unique ID],Table15[System-Owned Portion],E664,Table15[If Material Anything Other than "Lead" in Column E,Was Material Ever Previously Lead?],G664,Table15[Customer-Owned Portion],O664),Table15[Unique ID],0),0)))</f>
        <v>Non-lead</v>
      </c>
    </row>
    <row r="665" spans="1:23" ht="30" x14ac:dyDescent="0.25">
      <c r="A665" s="2"/>
      <c r="B665" s="67" t="s">
        <v>2783</v>
      </c>
      <c r="C665" s="16" t="s">
        <v>2782</v>
      </c>
      <c r="D665" s="16"/>
      <c r="E665" s="26" t="s">
        <v>27</v>
      </c>
      <c r="F665" s="116" t="s">
        <v>18</v>
      </c>
      <c r="G665" s="28" t="s">
        <v>18</v>
      </c>
      <c r="H665" s="89"/>
      <c r="I665" s="112">
        <v>1</v>
      </c>
      <c r="J665" s="28" t="s">
        <v>29</v>
      </c>
      <c r="K665" s="16" t="s">
        <v>20</v>
      </c>
      <c r="L665" s="16" t="s">
        <v>76</v>
      </c>
      <c r="M665" s="89">
        <v>45615</v>
      </c>
      <c r="N665" s="69"/>
      <c r="O665" s="26" t="s">
        <v>19</v>
      </c>
      <c r="P665" s="91"/>
      <c r="Q665" s="112">
        <v>1</v>
      </c>
      <c r="R665" s="28" t="s">
        <v>82</v>
      </c>
      <c r="S665" s="16" t="s">
        <v>20</v>
      </c>
      <c r="T665" s="16" t="s">
        <v>76</v>
      </c>
      <c r="U665" s="89">
        <v>45615</v>
      </c>
      <c r="V665" s="71"/>
      <c r="W665" s="62" t="str" cm="1">
        <f t="array" ref="W665">IF(SUM(LEN(B665:V665))=0,"",IF(OR(OR(ISBLANK(F665),SUM(LEN(C665),LEN(D665))=0),AND(NOT(E665="Unknown"),ISBLANK(J665)),AND(NOT(O665="Unknown"),ISBLANK(R665))),"Missing Information", INDEX(Table15[Entire Service Line Classification], MATCH(SUMIFS(Table15[Unique ID],Table15[System-Owned Portion],E665,Table15[If Material Anything Other than "Lead" in Column E,Was Material Ever Previously Lead?],G665,Table15[Customer-Owned Portion],O665),Table15[Unique ID],0),0)))</f>
        <v>Non-lead</v>
      </c>
    </row>
    <row r="666" spans="1:23" ht="30" x14ac:dyDescent="0.25">
      <c r="A666" s="2"/>
      <c r="B666" s="67" t="s">
        <v>1374</v>
      </c>
      <c r="C666" s="16" t="s">
        <v>1375</v>
      </c>
      <c r="D666" s="16"/>
      <c r="E666" s="26" t="s">
        <v>19</v>
      </c>
      <c r="F666" s="116" t="s">
        <v>18</v>
      </c>
      <c r="G666" s="28" t="s">
        <v>18</v>
      </c>
      <c r="H666" s="89">
        <v>35903</v>
      </c>
      <c r="I666" s="112">
        <v>1</v>
      </c>
      <c r="J666" s="28" t="s">
        <v>87</v>
      </c>
      <c r="K666" s="16" t="s">
        <v>18</v>
      </c>
      <c r="L666" s="16"/>
      <c r="M666" s="89"/>
      <c r="N666" s="69"/>
      <c r="O666" s="26" t="s">
        <v>19</v>
      </c>
      <c r="P666" s="91"/>
      <c r="Q666" s="112">
        <v>1</v>
      </c>
      <c r="R666" s="28" t="s">
        <v>82</v>
      </c>
      <c r="S666" s="16" t="s">
        <v>20</v>
      </c>
      <c r="T666" s="16" t="s">
        <v>76</v>
      </c>
      <c r="U666" s="89">
        <v>45783</v>
      </c>
      <c r="V666" s="71"/>
      <c r="W666" s="62" t="str" cm="1">
        <f t="array" ref="W666">IF(SUM(LEN(B666:V666))=0,"",IF(OR(OR(ISBLANK(F666),SUM(LEN(C666),LEN(D666))=0),AND(NOT(E666="Unknown"),ISBLANK(J666)),AND(NOT(O666="Unknown"),ISBLANK(R666))),"Missing Information", INDEX(Table15[Entire Service Line Classification], MATCH(SUMIFS(Table15[Unique ID],Table15[System-Owned Portion],E666,Table15[If Material Anything Other than "Lead" in Column E,Was Material Ever Previously Lead?],G666,Table15[Customer-Owned Portion],O666),Table15[Unique ID],0),0)))</f>
        <v>Non-lead</v>
      </c>
    </row>
    <row r="667" spans="1:23" ht="30" x14ac:dyDescent="0.25">
      <c r="A667" s="2"/>
      <c r="B667" s="67" t="s">
        <v>1380</v>
      </c>
      <c r="C667" s="16" t="s">
        <v>1381</v>
      </c>
      <c r="D667" s="16"/>
      <c r="E667" s="26" t="s">
        <v>27</v>
      </c>
      <c r="F667" s="116" t="s">
        <v>18</v>
      </c>
      <c r="G667" s="117" t="s">
        <v>18</v>
      </c>
      <c r="H667" s="89"/>
      <c r="I667" s="112">
        <v>0.75</v>
      </c>
      <c r="J667" s="28" t="s">
        <v>82</v>
      </c>
      <c r="K667" s="16" t="s">
        <v>20</v>
      </c>
      <c r="L667" s="16" t="s">
        <v>76</v>
      </c>
      <c r="M667" s="89">
        <v>45938</v>
      </c>
      <c r="N667" s="69"/>
      <c r="O667" s="26" t="s">
        <v>19</v>
      </c>
      <c r="P667" s="91"/>
      <c r="Q667" s="112">
        <v>0.75</v>
      </c>
      <c r="R667" s="28" t="s">
        <v>82</v>
      </c>
      <c r="S667" s="16" t="s">
        <v>20</v>
      </c>
      <c r="T667" s="16" t="s">
        <v>76</v>
      </c>
      <c r="U667" s="89">
        <v>45938</v>
      </c>
      <c r="V667" s="71"/>
      <c r="W667" s="62" t="str" cm="1">
        <f t="array" ref="W667">IF(SUM(LEN(B667:V667))=0,"",IF(OR(OR(ISBLANK(F667),SUM(LEN(C667),LEN(D667))=0),AND(NOT(E667="Unknown"),ISBLANK(J667)),AND(NOT(O667="Unknown"),ISBLANK(R667))),"Missing Information", INDEX(Table15[Entire Service Line Classification], MATCH(SUMIFS(Table15[Unique ID],Table15[System-Owned Portion],E667,Table15[If Material Anything Other than "Lead" in Column E,Was Material Ever Previously Lead?],G667,Table15[Customer-Owned Portion],O667),Table15[Unique ID],0),0)))</f>
        <v>Non-lead</v>
      </c>
    </row>
    <row r="668" spans="1:23" ht="30" x14ac:dyDescent="0.25">
      <c r="A668" s="2"/>
      <c r="B668" s="67" t="s">
        <v>1376</v>
      </c>
      <c r="C668" s="16" t="s">
        <v>1377</v>
      </c>
      <c r="D668" s="16"/>
      <c r="E668" s="26" t="s">
        <v>27</v>
      </c>
      <c r="F668" s="116" t="s">
        <v>18</v>
      </c>
      <c r="G668" s="117" t="s">
        <v>18</v>
      </c>
      <c r="H668" s="89"/>
      <c r="I668" s="112">
        <v>1</v>
      </c>
      <c r="J668" s="28" t="s">
        <v>82</v>
      </c>
      <c r="K668" s="16" t="s">
        <v>20</v>
      </c>
      <c r="L668" s="16" t="s">
        <v>76</v>
      </c>
      <c r="M668" s="89">
        <v>45961</v>
      </c>
      <c r="N668" s="69"/>
      <c r="O668" s="26" t="s">
        <v>27</v>
      </c>
      <c r="P668" s="91"/>
      <c r="Q668" s="112">
        <v>1</v>
      </c>
      <c r="R668" s="28" t="s">
        <v>82</v>
      </c>
      <c r="S668" s="16" t="s">
        <v>20</v>
      </c>
      <c r="T668" s="16" t="s">
        <v>76</v>
      </c>
      <c r="U668" s="89"/>
      <c r="V668" s="71"/>
      <c r="W668" s="62" t="str" cm="1">
        <f t="array" ref="W668">IF(SUM(LEN(B668:V668))=0,"",IF(OR(OR(ISBLANK(F668),SUM(LEN(C668),LEN(D668))=0),AND(NOT(E668="Unknown"),ISBLANK(J668)),AND(NOT(O668="Unknown"),ISBLANK(R668))),"Missing Information", INDEX(Table15[Entire Service Line Classification], MATCH(SUMIFS(Table15[Unique ID],Table15[System-Owned Portion],E668,Table15[If Material Anything Other than "Lead" in Column E,Was Material Ever Previously Lead?],G668,Table15[Customer-Owned Portion],O668),Table15[Unique ID],0),0)))</f>
        <v>Non-lead</v>
      </c>
    </row>
    <row r="669" spans="1:23" ht="30" x14ac:dyDescent="0.25">
      <c r="A669" s="2"/>
      <c r="B669" s="67" t="s">
        <v>1378</v>
      </c>
      <c r="C669" s="16" t="s">
        <v>1379</v>
      </c>
      <c r="D669" s="16"/>
      <c r="E669" s="26" t="s">
        <v>27</v>
      </c>
      <c r="F669" s="116" t="s">
        <v>18</v>
      </c>
      <c r="G669" s="117" t="s">
        <v>18</v>
      </c>
      <c r="H669" s="89"/>
      <c r="I669" s="112">
        <v>0.75</v>
      </c>
      <c r="J669" s="28" t="s">
        <v>82</v>
      </c>
      <c r="K669" s="16" t="s">
        <v>20</v>
      </c>
      <c r="L669" s="16" t="s">
        <v>76</v>
      </c>
      <c r="M669" s="89">
        <v>45943</v>
      </c>
      <c r="N669" s="69"/>
      <c r="O669" s="26" t="s">
        <v>19</v>
      </c>
      <c r="P669" s="91"/>
      <c r="Q669" s="112">
        <v>0.75</v>
      </c>
      <c r="R669" s="28" t="s">
        <v>82</v>
      </c>
      <c r="S669" s="16" t="s">
        <v>20</v>
      </c>
      <c r="T669" s="16" t="s">
        <v>76</v>
      </c>
      <c r="U669" s="89">
        <v>45943</v>
      </c>
      <c r="V669" s="71"/>
      <c r="W669" s="62" t="str" cm="1">
        <f t="array" ref="W669">IF(SUM(LEN(B669:V669))=0,"",IF(OR(OR(ISBLANK(F669),SUM(LEN(C669),LEN(D669))=0),AND(NOT(E669="Unknown"),ISBLANK(J669)),AND(NOT(O669="Unknown"),ISBLANK(R669))),"Missing Information", INDEX(Table15[Entire Service Line Classification], MATCH(SUMIFS(Table15[Unique ID],Table15[System-Owned Portion],E669,Table15[If Material Anything Other than "Lead" in Column E,Was Material Ever Previously Lead?],G669,Table15[Customer-Owned Portion],O669),Table15[Unique ID],0),0)))</f>
        <v>Non-lead</v>
      </c>
    </row>
    <row r="670" spans="1:23" ht="30" x14ac:dyDescent="0.25">
      <c r="A670" s="2"/>
      <c r="B670" s="67" t="s">
        <v>1382</v>
      </c>
      <c r="C670" s="16" t="s">
        <v>1383</v>
      </c>
      <c r="D670" s="16"/>
      <c r="E670" s="26" t="s">
        <v>27</v>
      </c>
      <c r="F670" s="116" t="s">
        <v>18</v>
      </c>
      <c r="G670" s="117" t="s">
        <v>18</v>
      </c>
      <c r="H670" s="89"/>
      <c r="I670" s="112">
        <v>0.75</v>
      </c>
      <c r="J670" s="28" t="s">
        <v>82</v>
      </c>
      <c r="K670" s="16" t="s">
        <v>20</v>
      </c>
      <c r="L670" s="16" t="s">
        <v>76</v>
      </c>
      <c r="M670" s="89">
        <v>45832</v>
      </c>
      <c r="N670" s="69"/>
      <c r="O670" s="26" t="s">
        <v>19</v>
      </c>
      <c r="P670" s="91"/>
      <c r="Q670" s="112">
        <v>0.75</v>
      </c>
      <c r="R670" s="28" t="s">
        <v>82</v>
      </c>
      <c r="S670" s="16" t="s">
        <v>20</v>
      </c>
      <c r="T670" s="16" t="s">
        <v>76</v>
      </c>
      <c r="U670" s="89">
        <v>45832</v>
      </c>
      <c r="V670" s="71"/>
      <c r="W670" s="62" t="str" cm="1">
        <f t="array" ref="W670">IF(SUM(LEN(B670:V670))=0,"",IF(OR(OR(ISBLANK(F670),SUM(LEN(C670),LEN(D670))=0),AND(NOT(E670="Unknown"),ISBLANK(J670)),AND(NOT(O670="Unknown"),ISBLANK(R670))),"Missing Information", INDEX(Table15[Entire Service Line Classification], MATCH(SUMIFS(Table15[Unique ID],Table15[System-Owned Portion],E670,Table15[If Material Anything Other than "Lead" in Column E,Was Material Ever Previously Lead?],G670,Table15[Customer-Owned Portion],O670),Table15[Unique ID],0),0)))</f>
        <v>Non-lead</v>
      </c>
    </row>
    <row r="671" spans="1:23" ht="30" x14ac:dyDescent="0.25">
      <c r="A671" s="2"/>
      <c r="B671" s="67" t="s">
        <v>1386</v>
      </c>
      <c r="C671" s="16" t="s">
        <v>1387</v>
      </c>
      <c r="D671" s="16"/>
      <c r="E671" s="26" t="s">
        <v>19</v>
      </c>
      <c r="F671" s="25" t="s">
        <v>770</v>
      </c>
      <c r="G671" s="28" t="s">
        <v>173</v>
      </c>
      <c r="H671" s="89">
        <v>29526</v>
      </c>
      <c r="I671" s="112">
        <v>0.75</v>
      </c>
      <c r="J671" s="28" t="s">
        <v>29</v>
      </c>
      <c r="K671" s="16" t="s">
        <v>18</v>
      </c>
      <c r="L671" s="16"/>
      <c r="M671" s="89">
        <v>44092</v>
      </c>
      <c r="N671" s="69"/>
      <c r="O671" s="119" t="s">
        <v>36</v>
      </c>
      <c r="P671" s="91">
        <v>29526</v>
      </c>
      <c r="Q671" s="112">
        <v>0.75</v>
      </c>
      <c r="R671" s="28" t="s">
        <v>89</v>
      </c>
      <c r="S671" s="16" t="s">
        <v>18</v>
      </c>
      <c r="T671" s="16"/>
      <c r="U671" s="89">
        <v>44092</v>
      </c>
      <c r="V671" s="71"/>
      <c r="W671" s="62" t="str" cm="1">
        <f t="array" ref="W671">IF(SUM(LEN(B671:V671))=0,"",IF(OR(OR(ISBLANK(F671),SUM(LEN(C671),LEN(D671))=0),AND(NOT(E671="Unknown"),ISBLANK(J671)),AND(NOT(O671="Unknown"),ISBLANK(R671))),"Missing Information", INDEX(Table15[Entire Service Line Classification], MATCH(SUMIFS(Table15[Unique ID],Table15[System-Owned Portion],E671,Table15[If Material Anything Other than "Lead" in Column E,Was Material Ever Previously Lead?],G671,Table15[Customer-Owned Portion],O671),Table15[Unique ID],0),0)))</f>
        <v>Non-lead</v>
      </c>
    </row>
    <row r="672" spans="1:23" ht="30" x14ac:dyDescent="0.25">
      <c r="A672" s="2"/>
      <c r="B672" s="67" t="s">
        <v>1388</v>
      </c>
      <c r="C672" s="16" t="s">
        <v>1389</v>
      </c>
      <c r="D672" s="16"/>
      <c r="E672" s="26" t="s">
        <v>27</v>
      </c>
      <c r="F672" s="25" t="s">
        <v>173</v>
      </c>
      <c r="G672" s="28" t="s">
        <v>173</v>
      </c>
      <c r="H672" s="89"/>
      <c r="I672" s="112">
        <v>1</v>
      </c>
      <c r="J672" s="28" t="s">
        <v>29</v>
      </c>
      <c r="K672" s="16" t="s">
        <v>18</v>
      </c>
      <c r="L672" s="16"/>
      <c r="M672" s="89">
        <v>39966</v>
      </c>
      <c r="N672" s="69"/>
      <c r="O672" s="26" t="s">
        <v>19</v>
      </c>
      <c r="P672" s="91"/>
      <c r="Q672" s="112">
        <v>1</v>
      </c>
      <c r="R672" s="28" t="s">
        <v>82</v>
      </c>
      <c r="S672" s="16" t="s">
        <v>20</v>
      </c>
      <c r="T672" s="16" t="s">
        <v>76</v>
      </c>
      <c r="U672" s="89">
        <v>45692</v>
      </c>
      <c r="V672" s="71"/>
      <c r="W672" s="62" t="str" cm="1">
        <f t="array" ref="W672">IF(SUM(LEN(B672:V672))=0,"",IF(OR(OR(ISBLANK(F672),SUM(LEN(C672),LEN(D672))=0),AND(NOT(E672="Unknown"),ISBLANK(J672)),AND(NOT(O672="Unknown"),ISBLANK(R672))),"Missing Information", INDEX(Table15[Entire Service Line Classification], MATCH(SUMIFS(Table15[Unique ID],Table15[System-Owned Portion],E672,Table15[If Material Anything Other than "Lead" in Column E,Was Material Ever Previously Lead?],G672,Table15[Customer-Owned Portion],O672),Table15[Unique ID],0),0)))</f>
        <v>Non-lead</v>
      </c>
    </row>
    <row r="673" spans="1:23" ht="30" x14ac:dyDescent="0.25">
      <c r="A673" s="2"/>
      <c r="B673" s="67" t="s">
        <v>2778</v>
      </c>
      <c r="C673" s="16" t="s">
        <v>1390</v>
      </c>
      <c r="D673" s="16"/>
      <c r="E673" s="26" t="s">
        <v>27</v>
      </c>
      <c r="F673" s="116" t="s">
        <v>18</v>
      </c>
      <c r="G673" s="117" t="s">
        <v>18</v>
      </c>
      <c r="H673" s="89"/>
      <c r="I673" s="112">
        <v>0.75</v>
      </c>
      <c r="J673" s="28" t="s">
        <v>29</v>
      </c>
      <c r="K673" s="16" t="s">
        <v>18</v>
      </c>
      <c r="L673" s="16" t="s">
        <v>74</v>
      </c>
      <c r="M673" s="89">
        <v>45854</v>
      </c>
      <c r="N673" s="69"/>
      <c r="O673" s="26" t="s">
        <v>19</v>
      </c>
      <c r="P673" s="91"/>
      <c r="Q673" s="112">
        <v>0.75</v>
      </c>
      <c r="R673" s="28" t="s">
        <v>82</v>
      </c>
      <c r="S673" s="16" t="s">
        <v>20</v>
      </c>
      <c r="T673" s="16" t="s">
        <v>76</v>
      </c>
      <c r="U673" s="89">
        <v>45854</v>
      </c>
      <c r="V673" s="71"/>
      <c r="W673" s="62" t="str" cm="1">
        <f t="array" ref="W673">IF(SUM(LEN(B673:V673))=0,"",IF(OR(OR(ISBLANK(F673),SUM(LEN(C673),LEN(D673))=0),AND(NOT(E673="Unknown"),ISBLANK(J673)),AND(NOT(O673="Unknown"),ISBLANK(R673))),"Missing Information", INDEX(Table15[Entire Service Line Classification], MATCH(SUMIFS(Table15[Unique ID],Table15[System-Owned Portion],E673,Table15[If Material Anything Other than "Lead" in Column E,Was Material Ever Previously Lead?],G673,Table15[Customer-Owned Portion],O673),Table15[Unique ID],0),0)))</f>
        <v>Non-lead</v>
      </c>
    </row>
    <row r="674" spans="1:23" ht="30" x14ac:dyDescent="0.25">
      <c r="A674" s="2"/>
      <c r="B674" s="67" t="s">
        <v>1391</v>
      </c>
      <c r="C674" s="16" t="s">
        <v>1392</v>
      </c>
      <c r="D674" s="16"/>
      <c r="E674" s="26" t="s">
        <v>27</v>
      </c>
      <c r="F674" s="116" t="s">
        <v>18</v>
      </c>
      <c r="G674" s="117" t="s">
        <v>18</v>
      </c>
      <c r="H674" s="89"/>
      <c r="I674" s="112">
        <v>0.75</v>
      </c>
      <c r="J674" s="28" t="s">
        <v>82</v>
      </c>
      <c r="K674" s="16" t="s">
        <v>20</v>
      </c>
      <c r="L674" s="16" t="s">
        <v>76</v>
      </c>
      <c r="M674" s="89">
        <v>45413</v>
      </c>
      <c r="N674" s="69"/>
      <c r="O674" s="26" t="s">
        <v>19</v>
      </c>
      <c r="P674" s="91"/>
      <c r="Q674" s="112">
        <v>0.75</v>
      </c>
      <c r="R674" s="28" t="s">
        <v>82</v>
      </c>
      <c r="S674" s="117" t="s">
        <v>20</v>
      </c>
      <c r="T674" s="16" t="s">
        <v>76</v>
      </c>
      <c r="U674" s="89">
        <v>45413</v>
      </c>
      <c r="V674" s="71"/>
      <c r="W674" s="62" t="str" cm="1">
        <f t="array" ref="W674">IF(SUM(LEN(B674:V674))=0,"",IF(OR(OR(ISBLANK(F674),SUM(LEN(C674),LEN(D674))=0),AND(NOT(E674="Unknown"),ISBLANK(J674)),AND(NOT(O674="Unknown"),ISBLANK(R674))),"Missing Information", INDEX(Table15[Entire Service Line Classification], MATCH(SUMIFS(Table15[Unique ID],Table15[System-Owned Portion],E674,Table15[If Material Anything Other than "Lead" in Column E,Was Material Ever Previously Lead?],G674,Table15[Customer-Owned Portion],O674),Table15[Unique ID],0),0)))</f>
        <v>Non-lead</v>
      </c>
    </row>
    <row r="675" spans="1:23" ht="30" x14ac:dyDescent="0.25">
      <c r="A675" s="2"/>
      <c r="B675" s="67" t="s">
        <v>1393</v>
      </c>
      <c r="C675" s="16" t="s">
        <v>1394</v>
      </c>
      <c r="D675" s="16"/>
      <c r="E675" s="26" t="s">
        <v>27</v>
      </c>
      <c r="F675" s="25" t="s">
        <v>173</v>
      </c>
      <c r="G675" s="28" t="s">
        <v>173</v>
      </c>
      <c r="H675" s="89"/>
      <c r="I675" s="112">
        <v>0.75</v>
      </c>
      <c r="J675" s="28" t="s">
        <v>29</v>
      </c>
      <c r="K675" s="16" t="s">
        <v>18</v>
      </c>
      <c r="L675" s="16"/>
      <c r="M675" s="89">
        <v>45257</v>
      </c>
      <c r="N675" s="69"/>
      <c r="O675" s="26" t="s">
        <v>19</v>
      </c>
      <c r="P675" s="91"/>
      <c r="Q675" s="112">
        <v>0.75</v>
      </c>
      <c r="R675" s="28" t="s">
        <v>82</v>
      </c>
      <c r="S675" s="16" t="s">
        <v>20</v>
      </c>
      <c r="T675" s="16" t="s">
        <v>76</v>
      </c>
      <c r="U675" s="89">
        <v>45783</v>
      </c>
      <c r="V675" s="71"/>
      <c r="W675" s="62" t="str" cm="1">
        <f t="array" ref="W675">IF(SUM(LEN(B675:V675))=0,"",IF(OR(OR(ISBLANK(F675),SUM(LEN(C675),LEN(D675))=0),AND(NOT(E675="Unknown"),ISBLANK(J675)),AND(NOT(O675="Unknown"),ISBLANK(R675))),"Missing Information", INDEX(Table15[Entire Service Line Classification], MATCH(SUMIFS(Table15[Unique ID],Table15[System-Owned Portion],E675,Table15[If Material Anything Other than "Lead" in Column E,Was Material Ever Previously Lead?],G675,Table15[Customer-Owned Portion],O675),Table15[Unique ID],0),0)))</f>
        <v>Non-lead</v>
      </c>
    </row>
    <row r="676" spans="1:23" ht="30" x14ac:dyDescent="0.25">
      <c r="A676" s="2"/>
      <c r="B676" s="67" t="s">
        <v>1384</v>
      </c>
      <c r="C676" s="16" t="s">
        <v>1385</v>
      </c>
      <c r="D676" s="16"/>
      <c r="E676" s="26" t="s">
        <v>27</v>
      </c>
      <c r="F676" s="116" t="s">
        <v>18</v>
      </c>
      <c r="G676" s="117" t="s">
        <v>18</v>
      </c>
      <c r="H676" s="89"/>
      <c r="I676" s="112">
        <v>0.75</v>
      </c>
      <c r="J676" s="28" t="s">
        <v>82</v>
      </c>
      <c r="K676" s="16" t="s">
        <v>20</v>
      </c>
      <c r="L676" s="16" t="s">
        <v>76</v>
      </c>
      <c r="M676" s="89">
        <v>45943</v>
      </c>
      <c r="N676" s="69"/>
      <c r="O676" s="26" t="s">
        <v>19</v>
      </c>
      <c r="P676" s="91"/>
      <c r="Q676" s="112">
        <v>0.75</v>
      </c>
      <c r="R676" s="28" t="s">
        <v>82</v>
      </c>
      <c r="S676" s="16" t="s">
        <v>20</v>
      </c>
      <c r="T676" s="16" t="s">
        <v>76</v>
      </c>
      <c r="U676" s="89">
        <v>45943</v>
      </c>
      <c r="V676" s="71"/>
      <c r="W676" s="62" t="str" cm="1">
        <f t="array" ref="W676">IF(SUM(LEN(B676:V676))=0,"",IF(OR(OR(ISBLANK(F676),SUM(LEN(C676),LEN(D676))=0),AND(NOT(E676="Unknown"),ISBLANK(J676)),AND(NOT(O676="Unknown"),ISBLANK(R676))),"Missing Information", INDEX(Table15[Entire Service Line Classification], MATCH(SUMIFS(Table15[Unique ID],Table15[System-Owned Portion],E676,Table15[If Material Anything Other than "Lead" in Column E,Was Material Ever Previously Lead?],G676,Table15[Customer-Owned Portion],O676),Table15[Unique ID],0),0)))</f>
        <v>Non-lead</v>
      </c>
    </row>
    <row r="677" spans="1:23" ht="30" x14ac:dyDescent="0.25">
      <c r="A677" s="2"/>
      <c r="B677" s="67" t="s">
        <v>1395</v>
      </c>
      <c r="C677" s="16" t="s">
        <v>1396</v>
      </c>
      <c r="D677" s="16"/>
      <c r="E677" s="26" t="s">
        <v>19</v>
      </c>
      <c r="F677" s="116" t="s">
        <v>18</v>
      </c>
      <c r="G677" s="28" t="s">
        <v>18</v>
      </c>
      <c r="H677" s="89">
        <v>38408</v>
      </c>
      <c r="I677" s="112">
        <v>1.5</v>
      </c>
      <c r="J677" s="28" t="s">
        <v>87</v>
      </c>
      <c r="K677" s="16" t="s">
        <v>18</v>
      </c>
      <c r="L677" s="16"/>
      <c r="M677" s="89"/>
      <c r="N677" s="69"/>
      <c r="O677" s="26" t="s">
        <v>36</v>
      </c>
      <c r="P677" s="91">
        <v>38408</v>
      </c>
      <c r="Q677" s="112">
        <v>1.5</v>
      </c>
      <c r="R677" s="28" t="s">
        <v>87</v>
      </c>
      <c r="S677" s="16" t="s">
        <v>18</v>
      </c>
      <c r="T677" s="16"/>
      <c r="U677" s="89"/>
      <c r="V677" s="71"/>
      <c r="W677" s="62" t="str" cm="1">
        <f t="array" ref="W677">IF(SUM(LEN(B677:V677))=0,"",IF(OR(OR(ISBLANK(F677),SUM(LEN(C677),LEN(D677))=0),AND(NOT(E677="Unknown"),ISBLANK(J677)),AND(NOT(O677="Unknown"),ISBLANK(R677))),"Missing Information", INDEX(Table15[Entire Service Line Classification], MATCH(SUMIFS(Table15[Unique ID],Table15[System-Owned Portion],E677,Table15[If Material Anything Other than "Lead" in Column E,Was Material Ever Previously Lead?],G677,Table15[Customer-Owned Portion],O677),Table15[Unique ID],0),0)))</f>
        <v>Non-lead</v>
      </c>
    </row>
    <row r="678" spans="1:23" ht="30" x14ac:dyDescent="0.25">
      <c r="A678" s="2"/>
      <c r="B678" s="67" t="s">
        <v>1403</v>
      </c>
      <c r="C678" s="16" t="s">
        <v>1404</v>
      </c>
      <c r="D678" s="16"/>
      <c r="E678" s="26" t="s">
        <v>27</v>
      </c>
      <c r="F678" s="25" t="s">
        <v>173</v>
      </c>
      <c r="G678" s="28" t="s">
        <v>173</v>
      </c>
      <c r="H678" s="89"/>
      <c r="I678" s="112">
        <v>0.75</v>
      </c>
      <c r="J678" s="28" t="s">
        <v>29</v>
      </c>
      <c r="K678" s="16" t="s">
        <v>18</v>
      </c>
      <c r="L678" s="16"/>
      <c r="M678" s="89">
        <v>44294</v>
      </c>
      <c r="N678" s="69"/>
      <c r="O678" s="26" t="s">
        <v>19</v>
      </c>
      <c r="P678" s="91"/>
      <c r="Q678" s="112">
        <v>0.75</v>
      </c>
      <c r="R678" s="28" t="s">
        <v>82</v>
      </c>
      <c r="S678" s="16" t="s">
        <v>20</v>
      </c>
      <c r="T678" s="16" t="s">
        <v>76</v>
      </c>
      <c r="U678" s="89">
        <v>45943</v>
      </c>
      <c r="V678" s="71"/>
      <c r="W678" s="62" t="str" cm="1">
        <f t="array" ref="W678">IF(SUM(LEN(B678:V678))=0,"",IF(OR(OR(ISBLANK(F678),SUM(LEN(C678),LEN(D678))=0),AND(NOT(E678="Unknown"),ISBLANK(J678)),AND(NOT(O678="Unknown"),ISBLANK(R678))),"Missing Information", INDEX(Table15[Entire Service Line Classification], MATCH(SUMIFS(Table15[Unique ID],Table15[System-Owned Portion],E678,Table15[If Material Anything Other than "Lead" in Column E,Was Material Ever Previously Lead?],G678,Table15[Customer-Owned Portion],O678),Table15[Unique ID],0),0)))</f>
        <v>Non-lead</v>
      </c>
    </row>
    <row r="679" spans="1:23" ht="30" x14ac:dyDescent="0.25">
      <c r="A679" s="2"/>
      <c r="B679" s="67" t="s">
        <v>1405</v>
      </c>
      <c r="C679" s="16" t="s">
        <v>1406</v>
      </c>
      <c r="D679" s="16"/>
      <c r="E679" s="26" t="s">
        <v>27</v>
      </c>
      <c r="F679" s="25" t="s">
        <v>173</v>
      </c>
      <c r="G679" s="28" t="s">
        <v>173</v>
      </c>
      <c r="H679" s="89"/>
      <c r="I679" s="112">
        <v>0.75</v>
      </c>
      <c r="J679" s="28" t="s">
        <v>29</v>
      </c>
      <c r="K679" s="16" t="s">
        <v>18</v>
      </c>
      <c r="L679" s="16"/>
      <c r="M679" s="89">
        <v>44770</v>
      </c>
      <c r="N679" s="69" t="s">
        <v>409</v>
      </c>
      <c r="O679" s="26" t="s">
        <v>19</v>
      </c>
      <c r="P679" s="91"/>
      <c r="Q679" s="112">
        <v>0.75</v>
      </c>
      <c r="R679" s="28" t="s">
        <v>82</v>
      </c>
      <c r="S679" s="16" t="s">
        <v>20</v>
      </c>
      <c r="T679" s="16" t="s">
        <v>76</v>
      </c>
      <c r="U679" s="89">
        <v>45789</v>
      </c>
      <c r="V679" s="71"/>
      <c r="W679" s="62" t="str" cm="1">
        <f t="array" ref="W679">IF(SUM(LEN(B679:V679))=0,"",IF(OR(OR(ISBLANK(F679),SUM(LEN(C679),LEN(D679))=0),AND(NOT(E679="Unknown"),ISBLANK(J679)),AND(NOT(O679="Unknown"),ISBLANK(R679))),"Missing Information", INDEX(Table15[Entire Service Line Classification], MATCH(SUMIFS(Table15[Unique ID],Table15[System-Owned Portion],E679,Table15[If Material Anything Other than "Lead" in Column E,Was Material Ever Previously Lead?],G679,Table15[Customer-Owned Portion],O679),Table15[Unique ID],0),0)))</f>
        <v>Non-lead</v>
      </c>
    </row>
    <row r="680" spans="1:23" ht="30" x14ac:dyDescent="0.25">
      <c r="A680" s="2"/>
      <c r="B680" s="67" t="s">
        <v>1397</v>
      </c>
      <c r="C680" s="16" t="s">
        <v>1398</v>
      </c>
      <c r="D680" s="16"/>
      <c r="E680" s="26" t="s">
        <v>27</v>
      </c>
      <c r="F680" s="116" t="s">
        <v>18</v>
      </c>
      <c r="G680" s="117" t="s">
        <v>18</v>
      </c>
      <c r="H680" s="89"/>
      <c r="I680" s="112">
        <v>0.75</v>
      </c>
      <c r="J680" s="28" t="s">
        <v>82</v>
      </c>
      <c r="K680" s="16" t="s">
        <v>20</v>
      </c>
      <c r="L680" s="16" t="s">
        <v>76</v>
      </c>
      <c r="M680" s="89">
        <v>45943</v>
      </c>
      <c r="N680" s="69"/>
      <c r="O680" s="26" t="s">
        <v>19</v>
      </c>
      <c r="P680" s="91"/>
      <c r="Q680" s="112">
        <v>0.75</v>
      </c>
      <c r="R680" s="28" t="s">
        <v>82</v>
      </c>
      <c r="S680" s="16" t="s">
        <v>20</v>
      </c>
      <c r="T680" s="16" t="s">
        <v>76</v>
      </c>
      <c r="U680" s="89">
        <v>45943</v>
      </c>
      <c r="V680" s="71"/>
      <c r="W680" s="62" t="str" cm="1">
        <f t="array" ref="W680">IF(SUM(LEN(B680:V680))=0,"",IF(OR(OR(ISBLANK(F680),SUM(LEN(C680),LEN(D680))=0),AND(NOT(E680="Unknown"),ISBLANK(J680)),AND(NOT(O680="Unknown"),ISBLANK(R680))),"Missing Information", INDEX(Table15[Entire Service Line Classification], MATCH(SUMIFS(Table15[Unique ID],Table15[System-Owned Portion],E680,Table15[If Material Anything Other than "Lead" in Column E,Was Material Ever Previously Lead?],G680,Table15[Customer-Owned Portion],O680),Table15[Unique ID],0),0)))</f>
        <v>Non-lead</v>
      </c>
    </row>
    <row r="681" spans="1:23" ht="30" x14ac:dyDescent="0.25">
      <c r="A681" s="2"/>
      <c r="B681" s="67" t="s">
        <v>1399</v>
      </c>
      <c r="C681" s="16" t="s">
        <v>1400</v>
      </c>
      <c r="D681" s="16"/>
      <c r="E681" s="26" t="s">
        <v>27</v>
      </c>
      <c r="F681" s="116" t="s">
        <v>18</v>
      </c>
      <c r="G681" s="117" t="s">
        <v>18</v>
      </c>
      <c r="H681" s="89"/>
      <c r="I681" s="112">
        <v>0.75</v>
      </c>
      <c r="J681" s="28" t="s">
        <v>82</v>
      </c>
      <c r="K681" s="16" t="s">
        <v>20</v>
      </c>
      <c r="L681" s="16" t="s">
        <v>76</v>
      </c>
      <c r="M681" s="89">
        <v>45943</v>
      </c>
      <c r="N681" s="69"/>
      <c r="O681" s="26" t="s">
        <v>19</v>
      </c>
      <c r="P681" s="91"/>
      <c r="Q681" s="112">
        <v>0.75</v>
      </c>
      <c r="R681" s="28" t="s">
        <v>82</v>
      </c>
      <c r="S681" s="16" t="s">
        <v>20</v>
      </c>
      <c r="T681" s="16" t="s">
        <v>76</v>
      </c>
      <c r="U681" s="89">
        <v>45943</v>
      </c>
      <c r="V681" s="71"/>
      <c r="W681" s="62" t="str" cm="1">
        <f t="array" ref="W681">IF(SUM(LEN(B681:V681))=0,"",IF(OR(OR(ISBLANK(F681),SUM(LEN(C681),LEN(D681))=0),AND(NOT(E681="Unknown"),ISBLANK(J681)),AND(NOT(O681="Unknown"),ISBLANK(R681))),"Missing Information", INDEX(Table15[Entire Service Line Classification], MATCH(SUMIFS(Table15[Unique ID],Table15[System-Owned Portion],E681,Table15[If Material Anything Other than "Lead" in Column E,Was Material Ever Previously Lead?],G681,Table15[Customer-Owned Portion],O681),Table15[Unique ID],0),0)))</f>
        <v>Non-lead</v>
      </c>
    </row>
    <row r="682" spans="1:23" ht="30" x14ac:dyDescent="0.25">
      <c r="A682" s="2"/>
      <c r="B682" s="67" t="s">
        <v>1407</v>
      </c>
      <c r="C682" s="16" t="s">
        <v>1408</v>
      </c>
      <c r="D682" s="16"/>
      <c r="E682" s="26" t="s">
        <v>27</v>
      </c>
      <c r="F682" s="116" t="s">
        <v>18</v>
      </c>
      <c r="G682" s="117" t="s">
        <v>18</v>
      </c>
      <c r="H682" s="89"/>
      <c r="I682" s="112">
        <v>1</v>
      </c>
      <c r="J682" s="28" t="s">
        <v>82</v>
      </c>
      <c r="K682" s="16" t="s">
        <v>20</v>
      </c>
      <c r="L682" s="16" t="s">
        <v>76</v>
      </c>
      <c r="M682" s="89">
        <v>45945</v>
      </c>
      <c r="N682" s="69"/>
      <c r="O682" s="26" t="s">
        <v>27</v>
      </c>
      <c r="P682" s="91"/>
      <c r="Q682" s="112">
        <v>1</v>
      </c>
      <c r="R682" s="28" t="s">
        <v>82</v>
      </c>
      <c r="S682" s="16" t="s">
        <v>20</v>
      </c>
      <c r="T682" s="16" t="s">
        <v>76</v>
      </c>
      <c r="U682" s="89">
        <v>45945</v>
      </c>
      <c r="V682" s="71"/>
      <c r="W682" s="62" t="str" cm="1">
        <f t="array" ref="W682">IF(SUM(LEN(B682:V682))=0,"",IF(OR(OR(ISBLANK(F682),SUM(LEN(C682),LEN(D682))=0),AND(NOT(E682="Unknown"),ISBLANK(J682)),AND(NOT(O682="Unknown"),ISBLANK(R682))),"Missing Information", INDEX(Table15[Entire Service Line Classification], MATCH(SUMIFS(Table15[Unique ID],Table15[System-Owned Portion],E682,Table15[If Material Anything Other than "Lead" in Column E,Was Material Ever Previously Lead?],G682,Table15[Customer-Owned Portion],O682),Table15[Unique ID],0),0)))</f>
        <v>Non-lead</v>
      </c>
    </row>
    <row r="683" spans="1:23" ht="30" x14ac:dyDescent="0.25">
      <c r="A683" s="2"/>
      <c r="B683" s="67" t="s">
        <v>1401</v>
      </c>
      <c r="C683" s="16" t="s">
        <v>1402</v>
      </c>
      <c r="D683" s="16"/>
      <c r="E683" s="26" t="s">
        <v>27</v>
      </c>
      <c r="F683" s="25" t="s">
        <v>173</v>
      </c>
      <c r="G683" s="28" t="s">
        <v>173</v>
      </c>
      <c r="H683" s="89"/>
      <c r="I683" s="112">
        <v>0.75</v>
      </c>
      <c r="J683" s="28" t="s">
        <v>29</v>
      </c>
      <c r="K683" s="16" t="s">
        <v>18</v>
      </c>
      <c r="L683" s="16"/>
      <c r="M683" s="89">
        <v>39119</v>
      </c>
      <c r="N683" s="69"/>
      <c r="O683" s="26" t="s">
        <v>19</v>
      </c>
      <c r="P683" s="91"/>
      <c r="Q683" s="112">
        <v>0.75</v>
      </c>
      <c r="R683" s="28" t="s">
        <v>82</v>
      </c>
      <c r="S683" s="16" t="s">
        <v>20</v>
      </c>
      <c r="T683" s="16" t="s">
        <v>76</v>
      </c>
      <c r="U683" s="89">
        <v>45789</v>
      </c>
      <c r="V683" s="71"/>
      <c r="W683" s="62" t="str" cm="1">
        <f t="array" ref="W683">IF(SUM(LEN(B683:V683))=0,"",IF(OR(OR(ISBLANK(F683),SUM(LEN(C683),LEN(D683))=0),AND(NOT(E683="Unknown"),ISBLANK(J683)),AND(NOT(O683="Unknown"),ISBLANK(R683))),"Missing Information", INDEX(Table15[Entire Service Line Classification], MATCH(SUMIFS(Table15[Unique ID],Table15[System-Owned Portion],E683,Table15[If Material Anything Other than "Lead" in Column E,Was Material Ever Previously Lead?],G683,Table15[Customer-Owned Portion],O683),Table15[Unique ID],0),0)))</f>
        <v>Non-lead</v>
      </c>
    </row>
    <row r="684" spans="1:23" ht="30" x14ac:dyDescent="0.25">
      <c r="A684" s="2"/>
      <c r="B684" s="67" t="s">
        <v>1409</v>
      </c>
      <c r="C684" s="16" t="s">
        <v>1410</v>
      </c>
      <c r="D684" s="16"/>
      <c r="E684" s="26" t="s">
        <v>27</v>
      </c>
      <c r="F684" s="116" t="s">
        <v>18</v>
      </c>
      <c r="G684" s="117" t="s">
        <v>18</v>
      </c>
      <c r="H684" s="89"/>
      <c r="I684" s="112">
        <v>0.75</v>
      </c>
      <c r="J684" s="28" t="s">
        <v>82</v>
      </c>
      <c r="K684" s="16" t="s">
        <v>20</v>
      </c>
      <c r="L684" s="16" t="s">
        <v>76</v>
      </c>
      <c r="M684" s="89">
        <v>45832</v>
      </c>
      <c r="N684" s="69"/>
      <c r="O684" s="26" t="s">
        <v>19</v>
      </c>
      <c r="P684" s="91"/>
      <c r="Q684" s="112">
        <v>0.75</v>
      </c>
      <c r="R684" s="28" t="s">
        <v>82</v>
      </c>
      <c r="S684" s="16" t="s">
        <v>20</v>
      </c>
      <c r="T684" s="16" t="s">
        <v>76</v>
      </c>
      <c r="U684" s="89">
        <v>45832</v>
      </c>
      <c r="V684" s="71"/>
      <c r="W684" s="62" t="str" cm="1">
        <f t="array" ref="W684">IF(SUM(LEN(B684:V684))=0,"",IF(OR(OR(ISBLANK(F684),SUM(LEN(C684),LEN(D684))=0),AND(NOT(E684="Unknown"),ISBLANK(J684)),AND(NOT(O684="Unknown"),ISBLANK(R684))),"Missing Information", INDEX(Table15[Entire Service Line Classification], MATCH(SUMIFS(Table15[Unique ID],Table15[System-Owned Portion],E684,Table15[If Material Anything Other than "Lead" in Column E,Was Material Ever Previously Lead?],G684,Table15[Customer-Owned Portion],O684),Table15[Unique ID],0),0)))</f>
        <v>Non-lead</v>
      </c>
    </row>
    <row r="685" spans="1:23" ht="30" x14ac:dyDescent="0.25">
      <c r="A685" s="2"/>
      <c r="B685" s="67" t="s">
        <v>1411</v>
      </c>
      <c r="C685" s="16" t="s">
        <v>1412</v>
      </c>
      <c r="D685" s="16"/>
      <c r="E685" s="26" t="s">
        <v>27</v>
      </c>
      <c r="F685" s="116" t="s">
        <v>18</v>
      </c>
      <c r="G685" s="117" t="s">
        <v>18</v>
      </c>
      <c r="H685" s="89"/>
      <c r="I685" s="112">
        <v>1.5</v>
      </c>
      <c r="J685" s="28" t="s">
        <v>82</v>
      </c>
      <c r="K685" s="16" t="s">
        <v>20</v>
      </c>
      <c r="L685" s="16" t="s">
        <v>76</v>
      </c>
      <c r="M685" s="89">
        <v>45943</v>
      </c>
      <c r="N685" s="69"/>
      <c r="O685" s="26" t="s">
        <v>19</v>
      </c>
      <c r="P685" s="91"/>
      <c r="Q685" s="112">
        <v>1.5</v>
      </c>
      <c r="R685" s="28" t="s">
        <v>82</v>
      </c>
      <c r="S685" s="16" t="s">
        <v>20</v>
      </c>
      <c r="T685" s="16" t="s">
        <v>76</v>
      </c>
      <c r="U685" s="89">
        <v>45943</v>
      </c>
      <c r="V685" s="71"/>
      <c r="W685" s="62" t="str" cm="1">
        <f t="array" ref="W685">IF(SUM(LEN(B685:V685))=0,"",IF(OR(OR(ISBLANK(F685),SUM(LEN(C685),LEN(D685))=0),AND(NOT(E685="Unknown"),ISBLANK(J685)),AND(NOT(O685="Unknown"),ISBLANK(R685))),"Missing Information", INDEX(Table15[Entire Service Line Classification], MATCH(SUMIFS(Table15[Unique ID],Table15[System-Owned Portion],E685,Table15[If Material Anything Other than "Lead" in Column E,Was Material Ever Previously Lead?],G685,Table15[Customer-Owned Portion],O685),Table15[Unique ID],0),0)))</f>
        <v>Non-lead</v>
      </c>
    </row>
    <row r="686" spans="1:23" ht="30" x14ac:dyDescent="0.25">
      <c r="A686" s="2"/>
      <c r="B686" s="67" t="s">
        <v>1413</v>
      </c>
      <c r="C686" s="16" t="s">
        <v>1414</v>
      </c>
      <c r="D686" s="16"/>
      <c r="E686" s="26" t="s">
        <v>27</v>
      </c>
      <c r="F686" s="116" t="s">
        <v>18</v>
      </c>
      <c r="G686" s="117" t="s">
        <v>18</v>
      </c>
      <c r="H686" s="89"/>
      <c r="I686" s="112">
        <v>0.75</v>
      </c>
      <c r="J686" s="28" t="s">
        <v>82</v>
      </c>
      <c r="K686" s="16" t="s">
        <v>20</v>
      </c>
      <c r="L686" s="16" t="s">
        <v>76</v>
      </c>
      <c r="M686" s="89">
        <v>45945</v>
      </c>
      <c r="N686" s="69"/>
      <c r="O686" s="26" t="s">
        <v>19</v>
      </c>
      <c r="P686" s="91"/>
      <c r="Q686" s="112">
        <v>0.75</v>
      </c>
      <c r="R686" s="28" t="s">
        <v>82</v>
      </c>
      <c r="S686" s="16" t="s">
        <v>20</v>
      </c>
      <c r="T686" s="16" t="s">
        <v>76</v>
      </c>
      <c r="U686" s="89">
        <v>45945</v>
      </c>
      <c r="V686" s="71"/>
      <c r="W686" s="62" t="str" cm="1">
        <f t="array" ref="W686">IF(SUM(LEN(B686:V686))=0,"",IF(OR(OR(ISBLANK(F686),SUM(LEN(C686),LEN(D686))=0),AND(NOT(E686="Unknown"),ISBLANK(J686)),AND(NOT(O686="Unknown"),ISBLANK(R686))),"Missing Information", INDEX(Table15[Entire Service Line Classification], MATCH(SUMIFS(Table15[Unique ID],Table15[System-Owned Portion],E686,Table15[If Material Anything Other than "Lead" in Column E,Was Material Ever Previously Lead?],G686,Table15[Customer-Owned Portion],O686),Table15[Unique ID],0),0)))</f>
        <v>Non-lead</v>
      </c>
    </row>
    <row r="687" spans="1:23" x14ac:dyDescent="0.25">
      <c r="A687" s="2"/>
      <c r="B687" s="67" t="s">
        <v>1419</v>
      </c>
      <c r="C687" s="16" t="s">
        <v>1420</v>
      </c>
      <c r="D687" s="16"/>
      <c r="E687" s="26" t="s">
        <v>19</v>
      </c>
      <c r="F687" s="116" t="s">
        <v>18</v>
      </c>
      <c r="G687" s="28" t="s">
        <v>18</v>
      </c>
      <c r="H687" s="89">
        <v>29526</v>
      </c>
      <c r="I687" s="112">
        <v>0.75</v>
      </c>
      <c r="J687" s="117" t="s">
        <v>89</v>
      </c>
      <c r="K687" s="16" t="s">
        <v>18</v>
      </c>
      <c r="L687" s="16"/>
      <c r="M687" s="89"/>
      <c r="N687" s="69"/>
      <c r="O687" s="26" t="s">
        <v>19</v>
      </c>
      <c r="P687" s="91">
        <v>29526</v>
      </c>
      <c r="Q687" s="112">
        <v>0.75</v>
      </c>
      <c r="R687" s="28" t="s">
        <v>89</v>
      </c>
      <c r="S687" s="16" t="s">
        <v>18</v>
      </c>
      <c r="T687" s="16"/>
      <c r="U687" s="89"/>
      <c r="V687" s="71"/>
      <c r="W687" s="62" t="str" cm="1">
        <f t="array" ref="W687">IF(SUM(LEN(B687:V687))=0,"",IF(OR(OR(ISBLANK(F687),SUM(LEN(C687),LEN(D687))=0),AND(NOT(E687="Unknown"),ISBLANK(J687)),AND(NOT(O687="Unknown"),ISBLANK(R687))),"Missing Information", INDEX(Table15[Entire Service Line Classification], MATCH(SUMIFS(Table15[Unique ID],Table15[System-Owned Portion],E687,Table15[If Material Anything Other than "Lead" in Column E,Was Material Ever Previously Lead?],G687,Table15[Customer-Owned Portion],O687),Table15[Unique ID],0),0)))</f>
        <v>Non-lead</v>
      </c>
    </row>
    <row r="688" spans="1:23" ht="30" x14ac:dyDescent="0.25">
      <c r="A688" s="2"/>
      <c r="B688" s="67" t="s">
        <v>1421</v>
      </c>
      <c r="C688" s="16" t="s">
        <v>1422</v>
      </c>
      <c r="D688" s="16"/>
      <c r="E688" s="26" t="s">
        <v>27</v>
      </c>
      <c r="F688" s="116" t="s">
        <v>18</v>
      </c>
      <c r="G688" s="117" t="s">
        <v>18</v>
      </c>
      <c r="H688" s="89"/>
      <c r="I688" s="112">
        <v>0.75</v>
      </c>
      <c r="J688" s="28" t="s">
        <v>82</v>
      </c>
      <c r="K688" s="16" t="s">
        <v>20</v>
      </c>
      <c r="L688" s="16" t="s">
        <v>76</v>
      </c>
      <c r="M688" s="89">
        <v>45943</v>
      </c>
      <c r="N688" s="69"/>
      <c r="O688" s="26" t="s">
        <v>19</v>
      </c>
      <c r="P688" s="91"/>
      <c r="Q688" s="112">
        <v>0.75</v>
      </c>
      <c r="R688" s="28" t="s">
        <v>82</v>
      </c>
      <c r="S688" s="16" t="s">
        <v>20</v>
      </c>
      <c r="T688" s="16" t="s">
        <v>76</v>
      </c>
      <c r="U688" s="89">
        <v>45943</v>
      </c>
      <c r="V688" s="71"/>
      <c r="W688" s="62" t="str" cm="1">
        <f t="array" ref="W688">IF(SUM(LEN(B688:V688))=0,"",IF(OR(OR(ISBLANK(F688),SUM(LEN(C688),LEN(D688))=0),AND(NOT(E688="Unknown"),ISBLANK(J688)),AND(NOT(O688="Unknown"),ISBLANK(R688))),"Missing Information", INDEX(Table15[Entire Service Line Classification], MATCH(SUMIFS(Table15[Unique ID],Table15[System-Owned Portion],E688,Table15[If Material Anything Other than "Lead" in Column E,Was Material Ever Previously Lead?],G688,Table15[Customer-Owned Portion],O688),Table15[Unique ID],0),0)))</f>
        <v>Non-lead</v>
      </c>
    </row>
    <row r="689" spans="1:23" ht="30" x14ac:dyDescent="0.25">
      <c r="A689" s="2"/>
      <c r="B689" s="67" t="s">
        <v>1415</v>
      </c>
      <c r="C689" s="16" t="s">
        <v>1416</v>
      </c>
      <c r="D689" s="16"/>
      <c r="E689" s="26" t="s">
        <v>27</v>
      </c>
      <c r="F689" s="116" t="s">
        <v>18</v>
      </c>
      <c r="G689" s="117" t="s">
        <v>18</v>
      </c>
      <c r="H689" s="89"/>
      <c r="I689" s="112">
        <v>0.75</v>
      </c>
      <c r="J689" s="28" t="s">
        <v>82</v>
      </c>
      <c r="K689" s="16" t="s">
        <v>20</v>
      </c>
      <c r="L689" s="16" t="s">
        <v>76</v>
      </c>
      <c r="M689" s="89">
        <v>45944</v>
      </c>
      <c r="N689" s="69"/>
      <c r="O689" s="26" t="s">
        <v>19</v>
      </c>
      <c r="P689" s="91"/>
      <c r="Q689" s="112">
        <v>0.75</v>
      </c>
      <c r="R689" s="28" t="s">
        <v>82</v>
      </c>
      <c r="S689" s="16" t="s">
        <v>20</v>
      </c>
      <c r="T689" s="16" t="s">
        <v>76</v>
      </c>
      <c r="U689" s="89">
        <v>45944</v>
      </c>
      <c r="V689" s="71"/>
      <c r="W689" s="62" t="str" cm="1">
        <f t="array" ref="W689">IF(SUM(LEN(B689:V689))=0,"",IF(OR(OR(ISBLANK(F689),SUM(LEN(C689),LEN(D689))=0),AND(NOT(E689="Unknown"),ISBLANK(J689)),AND(NOT(O689="Unknown"),ISBLANK(R689))),"Missing Information", INDEX(Table15[Entire Service Line Classification], MATCH(SUMIFS(Table15[Unique ID],Table15[System-Owned Portion],E689,Table15[If Material Anything Other than "Lead" in Column E,Was Material Ever Previously Lead?],G689,Table15[Customer-Owned Portion],O689),Table15[Unique ID],0),0)))</f>
        <v>Non-lead</v>
      </c>
    </row>
    <row r="690" spans="1:23" ht="30" x14ac:dyDescent="0.25">
      <c r="A690" s="2"/>
      <c r="B690" s="67" t="s">
        <v>1417</v>
      </c>
      <c r="C690" s="16" t="s">
        <v>1418</v>
      </c>
      <c r="D690" s="16"/>
      <c r="E690" s="26" t="s">
        <v>19</v>
      </c>
      <c r="F690" s="25" t="s">
        <v>770</v>
      </c>
      <c r="G690" s="28" t="s">
        <v>173</v>
      </c>
      <c r="H690" s="89">
        <v>38955</v>
      </c>
      <c r="I690" s="112">
        <v>1</v>
      </c>
      <c r="J690" s="28" t="s">
        <v>87</v>
      </c>
      <c r="K690" s="16" t="s">
        <v>18</v>
      </c>
      <c r="L690" s="16"/>
      <c r="M690" s="89"/>
      <c r="N690" s="69"/>
      <c r="O690" s="26" t="s">
        <v>36</v>
      </c>
      <c r="P690" s="91">
        <v>38955</v>
      </c>
      <c r="Q690" s="112">
        <v>1</v>
      </c>
      <c r="R690" s="28" t="s">
        <v>87</v>
      </c>
      <c r="S690" s="16" t="s">
        <v>18</v>
      </c>
      <c r="T690" s="16"/>
      <c r="U690" s="89"/>
      <c r="V690" s="71"/>
      <c r="W690" s="62" t="str" cm="1">
        <f t="array" ref="W690">IF(SUM(LEN(B690:V690))=0,"",IF(OR(OR(ISBLANK(F690),SUM(LEN(C690),LEN(D690))=0),AND(NOT(E690="Unknown"),ISBLANK(J690)),AND(NOT(O690="Unknown"),ISBLANK(R690))),"Missing Information", INDEX(Table15[Entire Service Line Classification], MATCH(SUMIFS(Table15[Unique ID],Table15[System-Owned Portion],E690,Table15[If Material Anything Other than "Lead" in Column E,Was Material Ever Previously Lead?],G690,Table15[Customer-Owned Portion],O690),Table15[Unique ID],0),0)))</f>
        <v>Non-lead</v>
      </c>
    </row>
    <row r="691" spans="1:23" ht="30" x14ac:dyDescent="0.25">
      <c r="A691" s="2"/>
      <c r="B691" s="67" t="s">
        <v>1423</v>
      </c>
      <c r="C691" s="16" t="s">
        <v>1424</v>
      </c>
      <c r="D691" s="16"/>
      <c r="E691" s="26" t="s">
        <v>27</v>
      </c>
      <c r="F691" s="116" t="s">
        <v>18</v>
      </c>
      <c r="G691" s="117" t="s">
        <v>18</v>
      </c>
      <c r="H691" s="89"/>
      <c r="I691" s="112">
        <v>0.75</v>
      </c>
      <c r="J691" s="28" t="s">
        <v>82</v>
      </c>
      <c r="K691" s="16" t="s">
        <v>20</v>
      </c>
      <c r="L691" s="16" t="s">
        <v>76</v>
      </c>
      <c r="M691" s="89">
        <v>45945</v>
      </c>
      <c r="N691" s="69"/>
      <c r="O691" s="26" t="s">
        <v>27</v>
      </c>
      <c r="P691" s="91"/>
      <c r="Q691" s="112">
        <v>0.75</v>
      </c>
      <c r="R691" s="28" t="s">
        <v>82</v>
      </c>
      <c r="S691" s="16" t="s">
        <v>20</v>
      </c>
      <c r="T691" s="16" t="s">
        <v>76</v>
      </c>
      <c r="U691" s="89">
        <v>45945</v>
      </c>
      <c r="V691" s="71"/>
      <c r="W691" s="62" t="str" cm="1">
        <f t="array" ref="W691">IF(SUM(LEN(B691:V691))=0,"",IF(OR(OR(ISBLANK(F691),SUM(LEN(C691),LEN(D691))=0),AND(NOT(E691="Unknown"),ISBLANK(J691)),AND(NOT(O691="Unknown"),ISBLANK(R691))),"Missing Information", INDEX(Table15[Entire Service Line Classification], MATCH(SUMIFS(Table15[Unique ID],Table15[System-Owned Portion],E691,Table15[If Material Anything Other than "Lead" in Column E,Was Material Ever Previously Lead?],G691,Table15[Customer-Owned Portion],O691),Table15[Unique ID],0),0)))</f>
        <v>Non-lead</v>
      </c>
    </row>
    <row r="692" spans="1:23" ht="30" x14ac:dyDescent="0.25">
      <c r="A692" s="2"/>
      <c r="B692" s="67" t="s">
        <v>1425</v>
      </c>
      <c r="C692" s="16" t="s">
        <v>1426</v>
      </c>
      <c r="D692" s="16"/>
      <c r="E692" s="26" t="s">
        <v>27</v>
      </c>
      <c r="F692" s="25" t="s">
        <v>173</v>
      </c>
      <c r="G692" s="28" t="s">
        <v>173</v>
      </c>
      <c r="H692" s="89"/>
      <c r="I692" s="112">
        <v>0.75</v>
      </c>
      <c r="J692" s="28" t="s">
        <v>29</v>
      </c>
      <c r="K692" s="16" t="s">
        <v>18</v>
      </c>
      <c r="L692" s="16"/>
      <c r="M692" s="89">
        <v>38812</v>
      </c>
      <c r="N692" s="69"/>
      <c r="O692" s="26" t="s">
        <v>19</v>
      </c>
      <c r="P692" s="91"/>
      <c r="Q692" s="112">
        <v>0.75</v>
      </c>
      <c r="R692" s="28" t="s">
        <v>82</v>
      </c>
      <c r="S692" s="16" t="s">
        <v>20</v>
      </c>
      <c r="T692" s="16" t="s">
        <v>76</v>
      </c>
      <c r="U692" s="89">
        <v>45789</v>
      </c>
      <c r="V692" s="71"/>
      <c r="W692" s="62" t="str" cm="1">
        <f t="array" ref="W692">IF(SUM(LEN(B692:V692))=0,"",IF(OR(OR(ISBLANK(F692),SUM(LEN(C692),LEN(D692))=0),AND(NOT(E692="Unknown"),ISBLANK(J692)),AND(NOT(O692="Unknown"),ISBLANK(R692))),"Missing Information", INDEX(Table15[Entire Service Line Classification], MATCH(SUMIFS(Table15[Unique ID],Table15[System-Owned Portion],E692,Table15[If Material Anything Other than "Lead" in Column E,Was Material Ever Previously Lead?],G692,Table15[Customer-Owned Portion],O692),Table15[Unique ID],0),0)))</f>
        <v>Non-lead</v>
      </c>
    </row>
    <row r="693" spans="1:23" ht="30" x14ac:dyDescent="0.25">
      <c r="A693" s="2"/>
      <c r="B693" s="67" t="s">
        <v>1427</v>
      </c>
      <c r="C693" s="16" t="s">
        <v>1428</v>
      </c>
      <c r="D693" s="16"/>
      <c r="E693" s="26" t="s">
        <v>27</v>
      </c>
      <c r="F693" s="116" t="s">
        <v>18</v>
      </c>
      <c r="G693" s="117" t="s">
        <v>18</v>
      </c>
      <c r="H693" s="89"/>
      <c r="I693" s="112">
        <v>0.75</v>
      </c>
      <c r="J693" s="28" t="s">
        <v>82</v>
      </c>
      <c r="K693" s="16" t="s">
        <v>20</v>
      </c>
      <c r="L693" s="16" t="s">
        <v>76</v>
      </c>
      <c r="M693" s="89">
        <v>45943</v>
      </c>
      <c r="N693" s="69"/>
      <c r="O693" s="26" t="s">
        <v>19</v>
      </c>
      <c r="P693" s="91"/>
      <c r="Q693" s="112">
        <v>0.75</v>
      </c>
      <c r="R693" s="28" t="s">
        <v>82</v>
      </c>
      <c r="S693" s="16" t="s">
        <v>20</v>
      </c>
      <c r="T693" s="16" t="s">
        <v>76</v>
      </c>
      <c r="U693" s="89">
        <v>45943</v>
      </c>
      <c r="V693" s="71"/>
      <c r="W693" s="62" t="str" cm="1">
        <f t="array" ref="W693">IF(SUM(LEN(B693:V693))=0,"",IF(OR(OR(ISBLANK(F693),SUM(LEN(C693),LEN(D693))=0),AND(NOT(E693="Unknown"),ISBLANK(J693)),AND(NOT(O693="Unknown"),ISBLANK(R693))),"Missing Information", INDEX(Table15[Entire Service Line Classification], MATCH(SUMIFS(Table15[Unique ID],Table15[System-Owned Portion],E693,Table15[If Material Anything Other than "Lead" in Column E,Was Material Ever Previously Lead?],G693,Table15[Customer-Owned Portion],O693),Table15[Unique ID],0),0)))</f>
        <v>Non-lead</v>
      </c>
    </row>
    <row r="694" spans="1:23" ht="30" x14ac:dyDescent="0.25">
      <c r="A694" s="2"/>
      <c r="B694" s="67" t="s">
        <v>1429</v>
      </c>
      <c r="C694" s="16" t="s">
        <v>1430</v>
      </c>
      <c r="D694" s="16"/>
      <c r="E694" s="26" t="s">
        <v>27</v>
      </c>
      <c r="F694" s="116" t="s">
        <v>18</v>
      </c>
      <c r="G694" s="117" t="s">
        <v>18</v>
      </c>
      <c r="H694" s="89"/>
      <c r="I694" s="112">
        <v>0.75</v>
      </c>
      <c r="J694" s="28" t="s">
        <v>82</v>
      </c>
      <c r="K694" s="16" t="s">
        <v>20</v>
      </c>
      <c r="L694" s="16" t="s">
        <v>76</v>
      </c>
      <c r="M694" s="89">
        <v>45943</v>
      </c>
      <c r="N694" s="69"/>
      <c r="O694" s="26" t="s">
        <v>19</v>
      </c>
      <c r="P694" s="91"/>
      <c r="Q694" s="112">
        <v>0.75</v>
      </c>
      <c r="R694" s="28" t="s">
        <v>82</v>
      </c>
      <c r="S694" s="16" t="s">
        <v>20</v>
      </c>
      <c r="T694" s="16" t="s">
        <v>76</v>
      </c>
      <c r="U694" s="89">
        <v>45943</v>
      </c>
      <c r="V694" s="71"/>
      <c r="W694" s="62" t="str" cm="1">
        <f t="array" ref="W694">IF(SUM(LEN(B694:V694))=0,"",IF(OR(OR(ISBLANK(F694),SUM(LEN(C694),LEN(D694))=0),AND(NOT(E694="Unknown"),ISBLANK(J694)),AND(NOT(O694="Unknown"),ISBLANK(R694))),"Missing Information", INDEX(Table15[Entire Service Line Classification], MATCH(SUMIFS(Table15[Unique ID],Table15[System-Owned Portion],E694,Table15[If Material Anything Other than "Lead" in Column E,Was Material Ever Previously Lead?],G694,Table15[Customer-Owned Portion],O694),Table15[Unique ID],0),0)))</f>
        <v>Non-lead</v>
      </c>
    </row>
    <row r="695" spans="1:23" ht="30" x14ac:dyDescent="0.25">
      <c r="A695" s="2"/>
      <c r="B695" s="67" t="s">
        <v>1431</v>
      </c>
      <c r="C695" s="16" t="s">
        <v>1432</v>
      </c>
      <c r="D695" s="16"/>
      <c r="E695" s="26" t="s">
        <v>27</v>
      </c>
      <c r="F695" s="116" t="s">
        <v>18</v>
      </c>
      <c r="G695" s="117" t="s">
        <v>18</v>
      </c>
      <c r="H695" s="89"/>
      <c r="I695" s="112">
        <v>0.75</v>
      </c>
      <c r="J695" s="28" t="s">
        <v>82</v>
      </c>
      <c r="K695" s="16" t="s">
        <v>20</v>
      </c>
      <c r="L695" s="16" t="s">
        <v>76</v>
      </c>
      <c r="M695" s="89">
        <v>45944</v>
      </c>
      <c r="N695" s="69"/>
      <c r="O695" s="26" t="s">
        <v>19</v>
      </c>
      <c r="P695" s="91"/>
      <c r="Q695" s="112">
        <v>0.75</v>
      </c>
      <c r="R695" s="28" t="s">
        <v>82</v>
      </c>
      <c r="S695" s="16" t="s">
        <v>20</v>
      </c>
      <c r="T695" s="16" t="s">
        <v>76</v>
      </c>
      <c r="U695" s="89">
        <v>45944</v>
      </c>
      <c r="V695" s="71"/>
      <c r="W695" s="62" t="str" cm="1">
        <f t="array" ref="W695">IF(SUM(LEN(B695:V695))=0,"",IF(OR(OR(ISBLANK(F695),SUM(LEN(C695),LEN(D695))=0),AND(NOT(E695="Unknown"),ISBLANK(J695)),AND(NOT(O695="Unknown"),ISBLANK(R695))),"Missing Information", INDEX(Table15[Entire Service Line Classification], MATCH(SUMIFS(Table15[Unique ID],Table15[System-Owned Portion],E695,Table15[If Material Anything Other than "Lead" in Column E,Was Material Ever Previously Lead?],G695,Table15[Customer-Owned Portion],O695),Table15[Unique ID],0),0)))</f>
        <v>Non-lead</v>
      </c>
    </row>
    <row r="696" spans="1:23" ht="30" x14ac:dyDescent="0.25">
      <c r="A696" s="2"/>
      <c r="B696" s="67" t="s">
        <v>1433</v>
      </c>
      <c r="C696" s="16" t="s">
        <v>1434</v>
      </c>
      <c r="D696" s="16"/>
      <c r="E696" s="26" t="s">
        <v>27</v>
      </c>
      <c r="F696" s="116" t="s">
        <v>18</v>
      </c>
      <c r="G696" s="117" t="s">
        <v>18</v>
      </c>
      <c r="H696" s="89"/>
      <c r="I696" s="112">
        <v>0.75</v>
      </c>
      <c r="J696" s="28" t="s">
        <v>82</v>
      </c>
      <c r="K696" s="16" t="s">
        <v>18</v>
      </c>
      <c r="L696" s="16" t="s">
        <v>76</v>
      </c>
      <c r="M696" s="89">
        <v>45944</v>
      </c>
      <c r="N696" s="69"/>
      <c r="O696" s="26" t="s">
        <v>19</v>
      </c>
      <c r="P696" s="91"/>
      <c r="Q696" s="112">
        <v>0.75</v>
      </c>
      <c r="R696" s="28" t="s">
        <v>82</v>
      </c>
      <c r="S696" s="16" t="s">
        <v>20</v>
      </c>
      <c r="T696" s="16" t="s">
        <v>76</v>
      </c>
      <c r="U696" s="89">
        <v>45944</v>
      </c>
      <c r="V696" s="71"/>
      <c r="W696" s="62" t="str" cm="1">
        <f t="array" ref="W696">IF(SUM(LEN(B696:V696))=0,"",IF(OR(OR(ISBLANK(F696),SUM(LEN(C696),LEN(D696))=0),AND(NOT(E696="Unknown"),ISBLANK(J696)),AND(NOT(O696="Unknown"),ISBLANK(R696))),"Missing Information", INDEX(Table15[Entire Service Line Classification], MATCH(SUMIFS(Table15[Unique ID],Table15[System-Owned Portion],E696,Table15[If Material Anything Other than "Lead" in Column E,Was Material Ever Previously Lead?],G696,Table15[Customer-Owned Portion],O696),Table15[Unique ID],0),0)))</f>
        <v>Non-lead</v>
      </c>
    </row>
    <row r="697" spans="1:23" ht="30" x14ac:dyDescent="0.25">
      <c r="A697" s="2"/>
      <c r="B697" s="67" t="s">
        <v>1435</v>
      </c>
      <c r="C697" s="16" t="s">
        <v>1436</v>
      </c>
      <c r="D697" s="16"/>
      <c r="E697" s="26" t="s">
        <v>19</v>
      </c>
      <c r="F697" s="25" t="s">
        <v>173</v>
      </c>
      <c r="G697" s="28" t="s">
        <v>173</v>
      </c>
      <c r="H697" s="89"/>
      <c r="I697" s="112">
        <v>1.5</v>
      </c>
      <c r="J697" s="28" t="s">
        <v>82</v>
      </c>
      <c r="K697" s="117" t="s">
        <v>20</v>
      </c>
      <c r="L697" s="117" t="s">
        <v>76</v>
      </c>
      <c r="M697" s="89">
        <v>40780</v>
      </c>
      <c r="N697" s="69"/>
      <c r="O697" s="26" t="s">
        <v>19</v>
      </c>
      <c r="P697" s="91"/>
      <c r="Q697" s="112">
        <v>1.5</v>
      </c>
      <c r="R697" s="28" t="s">
        <v>82</v>
      </c>
      <c r="S697" s="117" t="s">
        <v>20</v>
      </c>
      <c r="T697" s="16" t="s">
        <v>76</v>
      </c>
      <c r="U697" s="89">
        <v>44707</v>
      </c>
      <c r="V697" s="71"/>
      <c r="W697" s="62" t="str" cm="1">
        <f t="array" ref="W697">IF(SUM(LEN(B697:V697))=0,"",IF(OR(OR(ISBLANK(F697),SUM(LEN(C697),LEN(D697))=0),AND(NOT(E697="Unknown"),ISBLANK(J697)),AND(NOT(O697="Unknown"),ISBLANK(R697))),"Missing Information", INDEX(Table15[Entire Service Line Classification], MATCH(SUMIFS(Table15[Unique ID],Table15[System-Owned Portion],E697,Table15[If Material Anything Other than "Lead" in Column E,Was Material Ever Previously Lead?],G697,Table15[Customer-Owned Portion],O697),Table15[Unique ID],0),0)))</f>
        <v>Non-lead</v>
      </c>
    </row>
    <row r="698" spans="1:23" x14ac:dyDescent="0.25">
      <c r="A698" s="2"/>
      <c r="B698" s="67" t="s">
        <v>1437</v>
      </c>
      <c r="C698" s="16" t="s">
        <v>1438</v>
      </c>
      <c r="D698" s="16"/>
      <c r="E698" s="26" t="s">
        <v>36</v>
      </c>
      <c r="F698" s="116" t="s">
        <v>18</v>
      </c>
      <c r="G698" s="28" t="s">
        <v>18</v>
      </c>
      <c r="H698" s="89">
        <v>29526</v>
      </c>
      <c r="I698" s="112">
        <v>0.75</v>
      </c>
      <c r="J698" s="28" t="s">
        <v>89</v>
      </c>
      <c r="K698" s="16" t="s">
        <v>18</v>
      </c>
      <c r="L698" s="16"/>
      <c r="M698" s="89"/>
      <c r="N698" s="69"/>
      <c r="O698" s="119" t="s">
        <v>19</v>
      </c>
      <c r="P698" s="91">
        <v>29526</v>
      </c>
      <c r="Q698" s="112">
        <v>0.75</v>
      </c>
      <c r="R698" s="28" t="s">
        <v>89</v>
      </c>
      <c r="S698" s="16" t="s">
        <v>18</v>
      </c>
      <c r="T698" s="16"/>
      <c r="U698" s="89"/>
      <c r="V698" s="71"/>
      <c r="W698" s="62" t="str" cm="1">
        <f t="array" ref="W698">IF(SUM(LEN(B698:V698))=0,"",IF(OR(OR(ISBLANK(F698),SUM(LEN(C698),LEN(D698))=0),AND(NOT(E698="Unknown"),ISBLANK(J698)),AND(NOT(O698="Unknown"),ISBLANK(R698))),"Missing Information", INDEX(Table15[Entire Service Line Classification], MATCH(SUMIFS(Table15[Unique ID],Table15[System-Owned Portion],E698,Table15[If Material Anything Other than "Lead" in Column E,Was Material Ever Previously Lead?],G698,Table15[Customer-Owned Portion],O698),Table15[Unique ID],0),0)))</f>
        <v>Non-lead</v>
      </c>
    </row>
    <row r="699" spans="1:23" x14ac:dyDescent="0.25">
      <c r="A699" s="2"/>
      <c r="B699" s="67" t="s">
        <v>1439</v>
      </c>
      <c r="C699" s="16" t="s">
        <v>1440</v>
      </c>
      <c r="D699" s="16"/>
      <c r="E699" s="26" t="s">
        <v>19</v>
      </c>
      <c r="F699" s="116" t="s">
        <v>18</v>
      </c>
      <c r="G699" s="28" t="s">
        <v>18</v>
      </c>
      <c r="H699" s="89">
        <v>29526</v>
      </c>
      <c r="I699" s="112">
        <v>0.75</v>
      </c>
      <c r="J699" s="28" t="s">
        <v>89</v>
      </c>
      <c r="K699" s="16" t="s">
        <v>18</v>
      </c>
      <c r="L699" s="16"/>
      <c r="M699" s="89"/>
      <c r="N699" s="69"/>
      <c r="O699" s="119" t="s">
        <v>19</v>
      </c>
      <c r="P699" s="91">
        <v>29526</v>
      </c>
      <c r="Q699" s="112">
        <v>0.75</v>
      </c>
      <c r="R699" s="28" t="s">
        <v>89</v>
      </c>
      <c r="S699" s="16" t="s">
        <v>18</v>
      </c>
      <c r="T699" s="16"/>
      <c r="U699" s="89"/>
      <c r="V699" s="71"/>
      <c r="W699" s="62" t="str" cm="1">
        <f t="array" ref="W699">IF(SUM(LEN(B699:V699))=0,"",IF(OR(OR(ISBLANK(F699),SUM(LEN(C699),LEN(D699))=0),AND(NOT(E699="Unknown"),ISBLANK(J699)),AND(NOT(O699="Unknown"),ISBLANK(R699))),"Missing Information", INDEX(Table15[Entire Service Line Classification], MATCH(SUMIFS(Table15[Unique ID],Table15[System-Owned Portion],E699,Table15[If Material Anything Other than "Lead" in Column E,Was Material Ever Previously Lead?],G699,Table15[Customer-Owned Portion],O699),Table15[Unique ID],0),0)))</f>
        <v>Non-lead</v>
      </c>
    </row>
    <row r="700" spans="1:23" x14ac:dyDescent="0.25">
      <c r="A700" s="2"/>
      <c r="B700" s="67" t="s">
        <v>1441</v>
      </c>
      <c r="C700" s="16" t="s">
        <v>1442</v>
      </c>
      <c r="D700" s="16"/>
      <c r="E700" s="26" t="s">
        <v>19</v>
      </c>
      <c r="F700" s="116" t="s">
        <v>18</v>
      </c>
      <c r="G700" s="28" t="s">
        <v>18</v>
      </c>
      <c r="H700" s="89">
        <v>29647</v>
      </c>
      <c r="I700" s="112">
        <v>2</v>
      </c>
      <c r="J700" s="28" t="s">
        <v>89</v>
      </c>
      <c r="K700" s="16" t="s">
        <v>18</v>
      </c>
      <c r="L700" s="16"/>
      <c r="M700" s="89"/>
      <c r="N700" s="69"/>
      <c r="O700" s="26" t="s">
        <v>19</v>
      </c>
      <c r="P700" s="91">
        <v>29647</v>
      </c>
      <c r="Q700" s="112">
        <v>2</v>
      </c>
      <c r="R700" s="28" t="s">
        <v>89</v>
      </c>
      <c r="S700" s="16" t="s">
        <v>18</v>
      </c>
      <c r="T700" s="16"/>
      <c r="U700" s="89"/>
      <c r="V700" s="71"/>
      <c r="W700" s="62" t="str" cm="1">
        <f t="array" ref="W700">IF(SUM(LEN(B700:V700))=0,"",IF(OR(OR(ISBLANK(F700),SUM(LEN(C700),LEN(D700))=0),AND(NOT(E700="Unknown"),ISBLANK(J700)),AND(NOT(O700="Unknown"),ISBLANK(R700))),"Missing Information", INDEX(Table15[Entire Service Line Classification], MATCH(SUMIFS(Table15[Unique ID],Table15[System-Owned Portion],E700,Table15[If Material Anything Other than "Lead" in Column E,Was Material Ever Previously Lead?],G700,Table15[Customer-Owned Portion],O700),Table15[Unique ID],0),0)))</f>
        <v>Non-lead</v>
      </c>
    </row>
    <row r="701" spans="1:23" x14ac:dyDescent="0.25">
      <c r="A701" s="2"/>
      <c r="B701" s="67" t="s">
        <v>1443</v>
      </c>
      <c r="C701" s="16" t="s">
        <v>1444</v>
      </c>
      <c r="D701" s="16"/>
      <c r="E701" s="26" t="s">
        <v>19</v>
      </c>
      <c r="F701" s="116" t="s">
        <v>18</v>
      </c>
      <c r="G701" s="28" t="s">
        <v>18</v>
      </c>
      <c r="H701" s="89">
        <v>29526</v>
      </c>
      <c r="I701" s="112">
        <v>0.75</v>
      </c>
      <c r="J701" s="28" t="s">
        <v>89</v>
      </c>
      <c r="K701" s="16" t="s">
        <v>18</v>
      </c>
      <c r="L701" s="16"/>
      <c r="M701" s="89"/>
      <c r="N701" s="69"/>
      <c r="O701" s="119" t="s">
        <v>19</v>
      </c>
      <c r="P701" s="91">
        <v>29526</v>
      </c>
      <c r="Q701" s="112">
        <v>0.75</v>
      </c>
      <c r="R701" s="28" t="s">
        <v>89</v>
      </c>
      <c r="S701" s="16" t="s">
        <v>18</v>
      </c>
      <c r="T701" s="16"/>
      <c r="U701" s="89"/>
      <c r="V701" s="71"/>
      <c r="W701" s="62" t="str" cm="1">
        <f t="array" ref="W701">IF(SUM(LEN(B701:V701))=0,"",IF(OR(OR(ISBLANK(F701),SUM(LEN(C701),LEN(D701))=0),AND(NOT(E701="Unknown"),ISBLANK(J701)),AND(NOT(O701="Unknown"),ISBLANK(R701))),"Missing Information", INDEX(Table15[Entire Service Line Classification], MATCH(SUMIFS(Table15[Unique ID],Table15[System-Owned Portion],E701,Table15[If Material Anything Other than "Lead" in Column E,Was Material Ever Previously Lead?],G701,Table15[Customer-Owned Portion],O701),Table15[Unique ID],0),0)))</f>
        <v>Non-lead</v>
      </c>
    </row>
    <row r="702" spans="1:23" x14ac:dyDescent="0.25">
      <c r="A702" s="2"/>
      <c r="B702" s="67" t="s">
        <v>1445</v>
      </c>
      <c r="C702" s="16" t="s">
        <v>1446</v>
      </c>
      <c r="D702" s="16"/>
      <c r="E702" s="26" t="s">
        <v>19</v>
      </c>
      <c r="F702" s="116" t="s">
        <v>18</v>
      </c>
      <c r="G702" s="28" t="s">
        <v>18</v>
      </c>
      <c r="H702" s="89">
        <v>29526</v>
      </c>
      <c r="I702" s="112">
        <v>0.75</v>
      </c>
      <c r="J702" s="28" t="s">
        <v>89</v>
      </c>
      <c r="K702" s="16" t="s">
        <v>18</v>
      </c>
      <c r="L702" s="16"/>
      <c r="M702" s="89"/>
      <c r="N702" s="69"/>
      <c r="O702" s="119" t="s">
        <v>19</v>
      </c>
      <c r="P702" s="91">
        <v>29526</v>
      </c>
      <c r="Q702" s="112">
        <v>0.75</v>
      </c>
      <c r="R702" s="28" t="s">
        <v>89</v>
      </c>
      <c r="S702" s="16" t="s">
        <v>18</v>
      </c>
      <c r="T702" s="16"/>
      <c r="U702" s="89"/>
      <c r="V702" s="71"/>
      <c r="W702" s="62" t="str" cm="1">
        <f t="array" ref="W702">IF(SUM(LEN(B702:V702))=0,"",IF(OR(OR(ISBLANK(F702),SUM(LEN(C702),LEN(D702))=0),AND(NOT(E702="Unknown"),ISBLANK(J702)),AND(NOT(O702="Unknown"),ISBLANK(R702))),"Missing Information", INDEX(Table15[Entire Service Line Classification], MATCH(SUMIFS(Table15[Unique ID],Table15[System-Owned Portion],E702,Table15[If Material Anything Other than "Lead" in Column E,Was Material Ever Previously Lead?],G702,Table15[Customer-Owned Portion],O702),Table15[Unique ID],0),0)))</f>
        <v>Non-lead</v>
      </c>
    </row>
    <row r="703" spans="1:23" x14ac:dyDescent="0.25">
      <c r="A703" s="2"/>
      <c r="B703" s="67" t="s">
        <v>1447</v>
      </c>
      <c r="C703" s="16" t="s">
        <v>1448</v>
      </c>
      <c r="D703" s="16"/>
      <c r="E703" s="26" t="s">
        <v>19</v>
      </c>
      <c r="F703" s="116" t="s">
        <v>18</v>
      </c>
      <c r="G703" s="28" t="s">
        <v>18</v>
      </c>
      <c r="H703" s="89">
        <v>29526</v>
      </c>
      <c r="I703" s="112">
        <v>0.75</v>
      </c>
      <c r="J703" s="28" t="s">
        <v>89</v>
      </c>
      <c r="K703" s="16" t="s">
        <v>18</v>
      </c>
      <c r="L703" s="16"/>
      <c r="M703" s="89"/>
      <c r="N703" s="69"/>
      <c r="O703" s="119" t="s">
        <v>19</v>
      </c>
      <c r="P703" s="91">
        <v>29526</v>
      </c>
      <c r="Q703" s="112">
        <v>0.75</v>
      </c>
      <c r="R703" s="28" t="s">
        <v>89</v>
      </c>
      <c r="S703" s="16" t="s">
        <v>18</v>
      </c>
      <c r="T703" s="16"/>
      <c r="U703" s="89"/>
      <c r="V703" s="71"/>
      <c r="W703" s="62" t="str" cm="1">
        <f t="array" ref="W703">IF(SUM(LEN(B703:V703))=0,"",IF(OR(OR(ISBLANK(F703),SUM(LEN(C703),LEN(D703))=0),AND(NOT(E703="Unknown"),ISBLANK(J703)),AND(NOT(O703="Unknown"),ISBLANK(R703))),"Missing Information", INDEX(Table15[Entire Service Line Classification], MATCH(SUMIFS(Table15[Unique ID],Table15[System-Owned Portion],E703,Table15[If Material Anything Other than "Lead" in Column E,Was Material Ever Previously Lead?],G703,Table15[Customer-Owned Portion],O703),Table15[Unique ID],0),0)))</f>
        <v>Non-lead</v>
      </c>
    </row>
    <row r="704" spans="1:23" x14ac:dyDescent="0.25">
      <c r="A704" s="2"/>
      <c r="B704" s="67" t="s">
        <v>1449</v>
      </c>
      <c r="C704" s="16" t="s">
        <v>1450</v>
      </c>
      <c r="D704" s="16"/>
      <c r="E704" s="26" t="s">
        <v>19</v>
      </c>
      <c r="F704" s="116" t="s">
        <v>18</v>
      </c>
      <c r="G704" s="28" t="s">
        <v>18</v>
      </c>
      <c r="H704" s="89">
        <v>29526</v>
      </c>
      <c r="I704" s="112">
        <v>0.75</v>
      </c>
      <c r="J704" s="28" t="s">
        <v>89</v>
      </c>
      <c r="K704" s="16" t="s">
        <v>18</v>
      </c>
      <c r="L704" s="16"/>
      <c r="M704" s="89"/>
      <c r="N704" s="69"/>
      <c r="O704" s="119" t="s">
        <v>19</v>
      </c>
      <c r="P704" s="91">
        <v>29526</v>
      </c>
      <c r="Q704" s="112">
        <v>0.75</v>
      </c>
      <c r="R704" s="28" t="s">
        <v>89</v>
      </c>
      <c r="S704" s="16" t="s">
        <v>18</v>
      </c>
      <c r="T704" s="16"/>
      <c r="U704" s="89"/>
      <c r="V704" s="71"/>
      <c r="W704" s="62" t="str" cm="1">
        <f t="array" ref="W704">IF(SUM(LEN(B704:V704))=0,"",IF(OR(OR(ISBLANK(F704),SUM(LEN(C704),LEN(D704))=0),AND(NOT(E704="Unknown"),ISBLANK(J704)),AND(NOT(O704="Unknown"),ISBLANK(R704))),"Missing Information", INDEX(Table15[Entire Service Line Classification], MATCH(SUMIFS(Table15[Unique ID],Table15[System-Owned Portion],E704,Table15[If Material Anything Other than "Lead" in Column E,Was Material Ever Previously Lead?],G704,Table15[Customer-Owned Portion],O704),Table15[Unique ID],0),0)))</f>
        <v>Non-lead</v>
      </c>
    </row>
    <row r="705" spans="1:23" x14ac:dyDescent="0.25">
      <c r="A705" s="2"/>
      <c r="B705" s="67" t="s">
        <v>1451</v>
      </c>
      <c r="C705" s="16" t="s">
        <v>1452</v>
      </c>
      <c r="D705" s="16"/>
      <c r="E705" s="26" t="s">
        <v>19</v>
      </c>
      <c r="F705" s="116" t="s">
        <v>18</v>
      </c>
      <c r="G705" s="28" t="s">
        <v>18</v>
      </c>
      <c r="H705" s="89">
        <v>29526</v>
      </c>
      <c r="I705" s="112">
        <v>0.75</v>
      </c>
      <c r="J705" s="28" t="s">
        <v>89</v>
      </c>
      <c r="K705" s="16" t="s">
        <v>18</v>
      </c>
      <c r="L705" s="16"/>
      <c r="M705" s="89"/>
      <c r="N705" s="69"/>
      <c r="O705" s="119" t="s">
        <v>19</v>
      </c>
      <c r="P705" s="91">
        <v>29526</v>
      </c>
      <c r="Q705" s="112">
        <v>0.75</v>
      </c>
      <c r="R705" s="28" t="s">
        <v>89</v>
      </c>
      <c r="S705" s="16" t="s">
        <v>18</v>
      </c>
      <c r="T705" s="16"/>
      <c r="U705" s="89"/>
      <c r="V705" s="71"/>
      <c r="W705" s="62" t="str" cm="1">
        <f t="array" ref="W705">IF(SUM(LEN(B705:V705))=0,"",IF(OR(OR(ISBLANK(F705),SUM(LEN(C705),LEN(D705))=0),AND(NOT(E705="Unknown"),ISBLANK(J705)),AND(NOT(O705="Unknown"),ISBLANK(R705))),"Missing Information", INDEX(Table15[Entire Service Line Classification], MATCH(SUMIFS(Table15[Unique ID],Table15[System-Owned Portion],E705,Table15[If Material Anything Other than "Lead" in Column E,Was Material Ever Previously Lead?],G705,Table15[Customer-Owned Portion],O705),Table15[Unique ID],0),0)))</f>
        <v>Non-lead</v>
      </c>
    </row>
    <row r="706" spans="1:23" x14ac:dyDescent="0.25">
      <c r="A706" s="2"/>
      <c r="B706" s="67" t="s">
        <v>1453</v>
      </c>
      <c r="C706" s="16" t="s">
        <v>1454</v>
      </c>
      <c r="D706" s="16"/>
      <c r="E706" s="26" t="s">
        <v>19</v>
      </c>
      <c r="F706" s="116" t="s">
        <v>18</v>
      </c>
      <c r="G706" s="28" t="s">
        <v>18</v>
      </c>
      <c r="H706" s="89">
        <v>29526</v>
      </c>
      <c r="I706" s="112">
        <v>0.75</v>
      </c>
      <c r="J706" s="28" t="s">
        <v>89</v>
      </c>
      <c r="K706" s="16" t="s">
        <v>18</v>
      </c>
      <c r="L706" s="16"/>
      <c r="M706" s="89"/>
      <c r="N706" s="69"/>
      <c r="O706" s="119" t="s">
        <v>19</v>
      </c>
      <c r="P706" s="91">
        <v>29526</v>
      </c>
      <c r="Q706" s="112">
        <v>0.75</v>
      </c>
      <c r="R706" s="28" t="s">
        <v>89</v>
      </c>
      <c r="S706" s="16" t="s">
        <v>18</v>
      </c>
      <c r="T706" s="16"/>
      <c r="U706" s="89"/>
      <c r="V706" s="71"/>
      <c r="W706" s="62" t="str" cm="1">
        <f t="array" ref="W706">IF(SUM(LEN(B706:V706))=0,"",IF(OR(OR(ISBLANK(F706),SUM(LEN(C706),LEN(D706))=0),AND(NOT(E706="Unknown"),ISBLANK(J706)),AND(NOT(O706="Unknown"),ISBLANK(R706))),"Missing Information", INDEX(Table15[Entire Service Line Classification], MATCH(SUMIFS(Table15[Unique ID],Table15[System-Owned Portion],E706,Table15[If Material Anything Other than "Lead" in Column E,Was Material Ever Previously Lead?],G706,Table15[Customer-Owned Portion],O706),Table15[Unique ID],0),0)))</f>
        <v>Non-lead</v>
      </c>
    </row>
    <row r="707" spans="1:23" x14ac:dyDescent="0.25">
      <c r="A707" s="2"/>
      <c r="B707" s="67" t="s">
        <v>1455</v>
      </c>
      <c r="C707" s="16" t="s">
        <v>1456</v>
      </c>
      <c r="D707" s="16"/>
      <c r="E707" s="26" t="s">
        <v>19</v>
      </c>
      <c r="F707" s="116" t="s">
        <v>18</v>
      </c>
      <c r="G707" s="28" t="s">
        <v>18</v>
      </c>
      <c r="H707" s="89">
        <v>29526</v>
      </c>
      <c r="I707" s="112">
        <v>0.75</v>
      </c>
      <c r="J707" s="28" t="s">
        <v>89</v>
      </c>
      <c r="K707" s="16" t="s">
        <v>18</v>
      </c>
      <c r="L707" s="16"/>
      <c r="M707" s="89"/>
      <c r="N707" s="69"/>
      <c r="O707" s="119" t="s">
        <v>19</v>
      </c>
      <c r="P707" s="91">
        <v>29526</v>
      </c>
      <c r="Q707" s="112">
        <v>0.75</v>
      </c>
      <c r="R707" s="28" t="s">
        <v>89</v>
      </c>
      <c r="S707" s="16" t="s">
        <v>18</v>
      </c>
      <c r="T707" s="16"/>
      <c r="U707" s="89"/>
      <c r="V707" s="71"/>
      <c r="W707" s="62" t="str" cm="1">
        <f t="array" ref="W707">IF(SUM(LEN(B707:V707))=0,"",IF(OR(OR(ISBLANK(F707),SUM(LEN(C707),LEN(D707))=0),AND(NOT(E707="Unknown"),ISBLANK(J707)),AND(NOT(O707="Unknown"),ISBLANK(R707))),"Missing Information", INDEX(Table15[Entire Service Line Classification], MATCH(SUMIFS(Table15[Unique ID],Table15[System-Owned Portion],E707,Table15[If Material Anything Other than "Lead" in Column E,Was Material Ever Previously Lead?],G707,Table15[Customer-Owned Portion],O707),Table15[Unique ID],0),0)))</f>
        <v>Non-lead</v>
      </c>
    </row>
    <row r="708" spans="1:23" ht="30" x14ac:dyDescent="0.25">
      <c r="A708" s="2"/>
      <c r="B708" s="67" t="s">
        <v>1457</v>
      </c>
      <c r="C708" s="16" t="s">
        <v>1458</v>
      </c>
      <c r="D708" s="16"/>
      <c r="E708" s="26" t="s">
        <v>19</v>
      </c>
      <c r="F708" s="116" t="s">
        <v>18</v>
      </c>
      <c r="G708" s="28" t="s">
        <v>18</v>
      </c>
      <c r="H708" s="89">
        <v>36375</v>
      </c>
      <c r="I708" s="112">
        <v>3</v>
      </c>
      <c r="J708" s="28" t="s">
        <v>87</v>
      </c>
      <c r="K708" s="16" t="s">
        <v>18</v>
      </c>
      <c r="L708" s="16"/>
      <c r="M708" s="89"/>
      <c r="N708" s="69"/>
      <c r="O708" s="26" t="s">
        <v>36</v>
      </c>
      <c r="P708" s="91">
        <v>36375</v>
      </c>
      <c r="Q708" s="112">
        <v>3</v>
      </c>
      <c r="R708" s="28" t="s">
        <v>87</v>
      </c>
      <c r="S708" s="16" t="s">
        <v>18</v>
      </c>
      <c r="T708" s="16"/>
      <c r="U708" s="89"/>
      <c r="V708" s="71"/>
      <c r="W708" s="62" t="str" cm="1">
        <f t="array" ref="W708">IF(SUM(LEN(B708:V708))=0,"",IF(OR(OR(ISBLANK(F708),SUM(LEN(C708),LEN(D708))=0),AND(NOT(E708="Unknown"),ISBLANK(J708)),AND(NOT(O708="Unknown"),ISBLANK(R708))),"Missing Information", INDEX(Table15[Entire Service Line Classification], MATCH(SUMIFS(Table15[Unique ID],Table15[System-Owned Portion],E708,Table15[If Material Anything Other than "Lead" in Column E,Was Material Ever Previously Lead?],G708,Table15[Customer-Owned Portion],O708),Table15[Unique ID],0),0)))</f>
        <v>Non-lead</v>
      </c>
    </row>
    <row r="709" spans="1:23" ht="30" x14ac:dyDescent="0.25">
      <c r="A709" s="2"/>
      <c r="B709" s="67" t="s">
        <v>1459</v>
      </c>
      <c r="C709" s="16" t="s">
        <v>1460</v>
      </c>
      <c r="D709" s="16"/>
      <c r="E709" s="26" t="s">
        <v>27</v>
      </c>
      <c r="F709" s="116" t="s">
        <v>18</v>
      </c>
      <c r="G709" s="117" t="s">
        <v>18</v>
      </c>
      <c r="H709" s="89"/>
      <c r="I709" s="112">
        <v>0.75</v>
      </c>
      <c r="J709" s="28" t="s">
        <v>82</v>
      </c>
      <c r="K709" s="16" t="s">
        <v>20</v>
      </c>
      <c r="L709" s="16" t="s">
        <v>76</v>
      </c>
      <c r="M709" s="89">
        <v>45944</v>
      </c>
      <c r="N709" s="69"/>
      <c r="O709" s="26" t="s">
        <v>19</v>
      </c>
      <c r="P709" s="91"/>
      <c r="Q709" s="112">
        <v>0.75</v>
      </c>
      <c r="R709" s="28" t="s">
        <v>82</v>
      </c>
      <c r="S709" s="16" t="s">
        <v>20</v>
      </c>
      <c r="T709" s="16" t="s">
        <v>76</v>
      </c>
      <c r="U709" s="89">
        <v>45944</v>
      </c>
      <c r="V709" s="71"/>
      <c r="W709" s="62" t="str" cm="1">
        <f t="array" ref="W709">IF(SUM(LEN(B709:V709))=0,"",IF(OR(OR(ISBLANK(F709),SUM(LEN(C709),LEN(D709))=0),AND(NOT(E709="Unknown"),ISBLANK(J709)),AND(NOT(O709="Unknown"),ISBLANK(R709))),"Missing Information", INDEX(Table15[Entire Service Line Classification], MATCH(SUMIFS(Table15[Unique ID],Table15[System-Owned Portion],E709,Table15[If Material Anything Other than "Lead" in Column E,Was Material Ever Previously Lead?],G709,Table15[Customer-Owned Portion],O709),Table15[Unique ID],0),0)))</f>
        <v>Non-lead</v>
      </c>
    </row>
    <row r="710" spans="1:23" ht="30" x14ac:dyDescent="0.25">
      <c r="A710" s="2"/>
      <c r="B710" s="67" t="s">
        <v>1461</v>
      </c>
      <c r="C710" s="16" t="s">
        <v>1462</v>
      </c>
      <c r="D710" s="16"/>
      <c r="E710" s="26" t="s">
        <v>27</v>
      </c>
      <c r="F710" s="116" t="s">
        <v>18</v>
      </c>
      <c r="G710" s="117" t="s">
        <v>18</v>
      </c>
      <c r="H710" s="89"/>
      <c r="I710" s="112">
        <v>0.75</v>
      </c>
      <c r="J710" s="28" t="s">
        <v>82</v>
      </c>
      <c r="K710" s="16" t="s">
        <v>18</v>
      </c>
      <c r="L710" s="16" t="s">
        <v>76</v>
      </c>
      <c r="M710" s="89">
        <v>45944</v>
      </c>
      <c r="N710" s="69"/>
      <c r="O710" s="26" t="s">
        <v>19</v>
      </c>
      <c r="P710" s="91"/>
      <c r="Q710" s="112">
        <v>0.75</v>
      </c>
      <c r="R710" s="28" t="s">
        <v>82</v>
      </c>
      <c r="S710" s="16" t="s">
        <v>20</v>
      </c>
      <c r="T710" s="16" t="s">
        <v>76</v>
      </c>
      <c r="U710" s="89">
        <v>45944</v>
      </c>
      <c r="V710" s="71"/>
      <c r="W710" s="62" t="str" cm="1">
        <f t="array" ref="W710">IF(SUM(LEN(B710:V710))=0,"",IF(OR(OR(ISBLANK(F710),SUM(LEN(C710),LEN(D710))=0),AND(NOT(E710="Unknown"),ISBLANK(J710)),AND(NOT(O710="Unknown"),ISBLANK(R710))),"Missing Information", INDEX(Table15[Entire Service Line Classification], MATCH(SUMIFS(Table15[Unique ID],Table15[System-Owned Portion],E710,Table15[If Material Anything Other than "Lead" in Column E,Was Material Ever Previously Lead?],G710,Table15[Customer-Owned Portion],O710),Table15[Unique ID],0),0)))</f>
        <v>Non-lead</v>
      </c>
    </row>
    <row r="711" spans="1:23" ht="30" x14ac:dyDescent="0.25">
      <c r="A711" s="2"/>
      <c r="B711" s="67" t="s">
        <v>1463</v>
      </c>
      <c r="C711" s="16" t="s">
        <v>1464</v>
      </c>
      <c r="D711" s="16"/>
      <c r="E711" s="26" t="s">
        <v>27</v>
      </c>
      <c r="F711" s="116" t="s">
        <v>18</v>
      </c>
      <c r="G711" s="117" t="s">
        <v>18</v>
      </c>
      <c r="H711" s="89"/>
      <c r="I711" s="112">
        <v>0.75</v>
      </c>
      <c r="J711" s="28" t="s">
        <v>82</v>
      </c>
      <c r="K711" s="16" t="s">
        <v>20</v>
      </c>
      <c r="L711" s="16" t="s">
        <v>76</v>
      </c>
      <c r="M711" s="89">
        <v>45944</v>
      </c>
      <c r="N711" s="69"/>
      <c r="O711" s="26" t="s">
        <v>19</v>
      </c>
      <c r="P711" s="91"/>
      <c r="Q711" s="112">
        <v>0.75</v>
      </c>
      <c r="R711" s="28" t="s">
        <v>82</v>
      </c>
      <c r="S711" s="16" t="s">
        <v>20</v>
      </c>
      <c r="T711" s="16" t="s">
        <v>76</v>
      </c>
      <c r="U711" s="89">
        <v>45944</v>
      </c>
      <c r="V711" s="71"/>
      <c r="W711" s="62" t="str" cm="1">
        <f t="array" ref="W711">IF(SUM(LEN(B711:V711))=0,"",IF(OR(OR(ISBLANK(F711),SUM(LEN(C711),LEN(D711))=0),AND(NOT(E711="Unknown"),ISBLANK(J711)),AND(NOT(O711="Unknown"),ISBLANK(R711))),"Missing Information", INDEX(Table15[Entire Service Line Classification], MATCH(SUMIFS(Table15[Unique ID],Table15[System-Owned Portion],E711,Table15[If Material Anything Other than "Lead" in Column E,Was Material Ever Previously Lead?],G711,Table15[Customer-Owned Portion],O711),Table15[Unique ID],0),0)))</f>
        <v>Non-lead</v>
      </c>
    </row>
    <row r="712" spans="1:23" x14ac:dyDescent="0.25">
      <c r="A712" s="2"/>
      <c r="B712" s="67" t="s">
        <v>1469</v>
      </c>
      <c r="C712" s="16" t="s">
        <v>1470</v>
      </c>
      <c r="D712" s="16"/>
      <c r="E712" s="26" t="s">
        <v>19</v>
      </c>
      <c r="F712" s="116" t="s">
        <v>18</v>
      </c>
      <c r="G712" s="28" t="s">
        <v>18</v>
      </c>
      <c r="H712" s="89">
        <v>29526</v>
      </c>
      <c r="I712" s="112">
        <v>0.75</v>
      </c>
      <c r="J712" s="28" t="s">
        <v>89</v>
      </c>
      <c r="K712" s="16" t="s">
        <v>18</v>
      </c>
      <c r="L712" s="16"/>
      <c r="M712" s="89"/>
      <c r="N712" s="69"/>
      <c r="O712" s="119" t="s">
        <v>19</v>
      </c>
      <c r="P712" s="91">
        <v>29526</v>
      </c>
      <c r="Q712" s="112">
        <v>0.75</v>
      </c>
      <c r="R712" s="28" t="s">
        <v>89</v>
      </c>
      <c r="S712" s="16" t="s">
        <v>18</v>
      </c>
      <c r="T712" s="16"/>
      <c r="U712" s="89"/>
      <c r="V712" s="71"/>
      <c r="W712" s="62" t="str" cm="1">
        <f t="array" ref="W712">IF(SUM(LEN(B712:V712))=0,"",IF(OR(OR(ISBLANK(F712),SUM(LEN(C712),LEN(D712))=0),AND(NOT(E712="Unknown"),ISBLANK(J712)),AND(NOT(O712="Unknown"),ISBLANK(R712))),"Missing Information", INDEX(Table15[Entire Service Line Classification], MATCH(SUMIFS(Table15[Unique ID],Table15[System-Owned Portion],E712,Table15[If Material Anything Other than "Lead" in Column E,Was Material Ever Previously Lead?],G712,Table15[Customer-Owned Portion],O712),Table15[Unique ID],0),0)))</f>
        <v>Non-lead</v>
      </c>
    </row>
    <row r="713" spans="1:23" ht="30" x14ac:dyDescent="0.25">
      <c r="A713" s="2"/>
      <c r="B713" s="67" t="s">
        <v>1471</v>
      </c>
      <c r="C713" s="16" t="s">
        <v>1472</v>
      </c>
      <c r="D713" s="16"/>
      <c r="E713" s="26" t="s">
        <v>27</v>
      </c>
      <c r="F713" s="116" t="s">
        <v>18</v>
      </c>
      <c r="G713" s="117" t="s">
        <v>18</v>
      </c>
      <c r="H713" s="89"/>
      <c r="I713" s="112">
        <v>0.75</v>
      </c>
      <c r="J713" s="28" t="s">
        <v>82</v>
      </c>
      <c r="K713" s="16" t="s">
        <v>20</v>
      </c>
      <c r="L713" s="16" t="s">
        <v>76</v>
      </c>
      <c r="M713" s="89">
        <v>45948</v>
      </c>
      <c r="N713" s="69"/>
      <c r="O713" s="26" t="s">
        <v>19</v>
      </c>
      <c r="P713" s="91"/>
      <c r="Q713" s="112">
        <v>0.75</v>
      </c>
      <c r="R713" s="28" t="s">
        <v>82</v>
      </c>
      <c r="S713" s="16" t="s">
        <v>20</v>
      </c>
      <c r="T713" s="16" t="s">
        <v>76</v>
      </c>
      <c r="U713" s="89">
        <v>45948</v>
      </c>
      <c r="V713" s="71"/>
      <c r="W713" s="62" t="str" cm="1">
        <f t="array" ref="W713">IF(SUM(LEN(B713:V713))=0,"",IF(OR(OR(ISBLANK(F713),SUM(LEN(C713),LEN(D713))=0),AND(NOT(E713="Unknown"),ISBLANK(J713)),AND(NOT(O713="Unknown"),ISBLANK(R713))),"Missing Information", INDEX(Table15[Entire Service Line Classification], MATCH(SUMIFS(Table15[Unique ID],Table15[System-Owned Portion],E713,Table15[If Material Anything Other than "Lead" in Column E,Was Material Ever Previously Lead?],G713,Table15[Customer-Owned Portion],O713),Table15[Unique ID],0),0)))</f>
        <v>Non-lead</v>
      </c>
    </row>
    <row r="714" spans="1:23" ht="30" x14ac:dyDescent="0.25">
      <c r="A714" s="2"/>
      <c r="B714" s="67" t="s">
        <v>1473</v>
      </c>
      <c r="C714" s="16" t="s">
        <v>1474</v>
      </c>
      <c r="D714" s="16"/>
      <c r="E714" s="26" t="s">
        <v>27</v>
      </c>
      <c r="F714" s="116" t="s">
        <v>18</v>
      </c>
      <c r="G714" s="117" t="s">
        <v>18</v>
      </c>
      <c r="H714" s="89"/>
      <c r="I714" s="112">
        <v>0.75</v>
      </c>
      <c r="J714" s="28" t="s">
        <v>82</v>
      </c>
      <c r="K714" s="16" t="s">
        <v>20</v>
      </c>
      <c r="L714" s="16" t="s">
        <v>76</v>
      </c>
      <c r="M714" s="89">
        <v>45944</v>
      </c>
      <c r="N714" s="69"/>
      <c r="O714" s="26" t="s">
        <v>19</v>
      </c>
      <c r="P714" s="91"/>
      <c r="Q714" s="112">
        <v>0.75</v>
      </c>
      <c r="R714" s="28" t="s">
        <v>82</v>
      </c>
      <c r="S714" s="16" t="s">
        <v>20</v>
      </c>
      <c r="T714" s="16" t="s">
        <v>76</v>
      </c>
      <c r="U714" s="89">
        <v>45944</v>
      </c>
      <c r="V714" s="71"/>
      <c r="W714" s="62" t="str" cm="1">
        <f t="array" ref="W714">IF(SUM(LEN(B714:V714))=0,"",IF(OR(OR(ISBLANK(F714),SUM(LEN(C714),LEN(D714))=0),AND(NOT(E714="Unknown"),ISBLANK(J714)),AND(NOT(O714="Unknown"),ISBLANK(R714))),"Missing Information", INDEX(Table15[Entire Service Line Classification], MATCH(SUMIFS(Table15[Unique ID],Table15[System-Owned Portion],E714,Table15[If Material Anything Other than "Lead" in Column E,Was Material Ever Previously Lead?],G714,Table15[Customer-Owned Portion],O714),Table15[Unique ID],0),0)))</f>
        <v>Non-lead</v>
      </c>
    </row>
    <row r="715" spans="1:23" ht="30" x14ac:dyDescent="0.25">
      <c r="A715" s="2"/>
      <c r="B715" s="67" t="s">
        <v>1465</v>
      </c>
      <c r="C715" s="16" t="s">
        <v>1466</v>
      </c>
      <c r="D715" s="16"/>
      <c r="E715" s="26" t="s">
        <v>27</v>
      </c>
      <c r="F715" s="116" t="s">
        <v>18</v>
      </c>
      <c r="G715" s="117" t="s">
        <v>18</v>
      </c>
      <c r="H715" s="89"/>
      <c r="I715" s="112">
        <v>0.75</v>
      </c>
      <c r="J715" s="28" t="s">
        <v>82</v>
      </c>
      <c r="K715" s="16" t="s">
        <v>20</v>
      </c>
      <c r="L715" s="16" t="s">
        <v>76</v>
      </c>
      <c r="M715" s="89">
        <v>45944</v>
      </c>
      <c r="N715" s="69"/>
      <c r="O715" s="26" t="s">
        <v>19</v>
      </c>
      <c r="P715" s="91"/>
      <c r="Q715" s="112">
        <v>0.75</v>
      </c>
      <c r="R715" s="28" t="s">
        <v>82</v>
      </c>
      <c r="S715" s="16" t="s">
        <v>20</v>
      </c>
      <c r="T715" s="16" t="s">
        <v>76</v>
      </c>
      <c r="U715" s="89">
        <v>45944</v>
      </c>
      <c r="V715" s="71"/>
      <c r="W715" s="62" t="str" cm="1">
        <f t="array" ref="W715">IF(SUM(LEN(B715:V715))=0,"",IF(OR(OR(ISBLANK(F715),SUM(LEN(C715),LEN(D715))=0),AND(NOT(E715="Unknown"),ISBLANK(J715)),AND(NOT(O715="Unknown"),ISBLANK(R715))),"Missing Information", INDEX(Table15[Entire Service Line Classification], MATCH(SUMIFS(Table15[Unique ID],Table15[System-Owned Portion],E715,Table15[If Material Anything Other than "Lead" in Column E,Was Material Ever Previously Lead?],G715,Table15[Customer-Owned Portion],O715),Table15[Unique ID],0),0)))</f>
        <v>Non-lead</v>
      </c>
    </row>
    <row r="716" spans="1:23" ht="30" x14ac:dyDescent="0.25">
      <c r="A716" s="2"/>
      <c r="B716" s="67" t="s">
        <v>1475</v>
      </c>
      <c r="C716" s="16" t="s">
        <v>1476</v>
      </c>
      <c r="D716" s="16"/>
      <c r="E716" s="26" t="s">
        <v>19</v>
      </c>
      <c r="F716" s="25" t="s">
        <v>173</v>
      </c>
      <c r="G716" s="28" t="s">
        <v>173</v>
      </c>
      <c r="H716" s="89">
        <v>35796</v>
      </c>
      <c r="I716" s="112">
        <v>0.75</v>
      </c>
      <c r="J716" s="28" t="s">
        <v>29</v>
      </c>
      <c r="K716" s="16" t="s">
        <v>18</v>
      </c>
      <c r="L716" s="16"/>
      <c r="M716" s="89">
        <v>43327</v>
      </c>
      <c r="N716" s="69"/>
      <c r="O716" s="26" t="s">
        <v>19</v>
      </c>
      <c r="P716" s="91">
        <v>35796</v>
      </c>
      <c r="Q716" s="112">
        <v>0.75</v>
      </c>
      <c r="R716" s="28" t="s">
        <v>87</v>
      </c>
      <c r="S716" s="16" t="s">
        <v>18</v>
      </c>
      <c r="T716" s="16"/>
      <c r="U716" s="89"/>
      <c r="V716" s="71" t="s">
        <v>2771</v>
      </c>
      <c r="W716" s="62" t="str" cm="1">
        <f t="array" ref="W716">IF(SUM(LEN(B716:V716))=0,"",IF(OR(OR(ISBLANK(F716),SUM(LEN(C716),LEN(D716))=0),AND(NOT(E716="Unknown"),ISBLANK(J716)),AND(NOT(O716="Unknown"),ISBLANK(R716))),"Missing Information", INDEX(Table15[Entire Service Line Classification], MATCH(SUMIFS(Table15[Unique ID],Table15[System-Owned Portion],E716,Table15[If Material Anything Other than "Lead" in Column E,Was Material Ever Previously Lead?],G716,Table15[Customer-Owned Portion],O716),Table15[Unique ID],0),0)))</f>
        <v>Non-lead</v>
      </c>
    </row>
    <row r="717" spans="1:23" ht="30" x14ac:dyDescent="0.25">
      <c r="A717" s="2"/>
      <c r="B717" s="67" t="s">
        <v>1477</v>
      </c>
      <c r="C717" s="16" t="s">
        <v>1478</v>
      </c>
      <c r="D717" s="16"/>
      <c r="E717" s="26" t="s">
        <v>27</v>
      </c>
      <c r="F717" s="25" t="s">
        <v>173</v>
      </c>
      <c r="G717" s="28" t="s">
        <v>173</v>
      </c>
      <c r="H717" s="89"/>
      <c r="I717" s="112">
        <v>1.25</v>
      </c>
      <c r="J717" s="28" t="s">
        <v>82</v>
      </c>
      <c r="K717" s="16" t="s">
        <v>18</v>
      </c>
      <c r="L717" s="16" t="s">
        <v>76</v>
      </c>
      <c r="M717" s="89">
        <v>45945</v>
      </c>
      <c r="N717" s="69"/>
      <c r="O717" s="26" t="s">
        <v>19</v>
      </c>
      <c r="P717" s="91"/>
      <c r="Q717" s="112">
        <v>1.25</v>
      </c>
      <c r="R717" s="28" t="s">
        <v>82</v>
      </c>
      <c r="S717" s="16" t="s">
        <v>20</v>
      </c>
      <c r="T717" s="16" t="s">
        <v>76</v>
      </c>
      <c r="U717" s="89">
        <v>45945</v>
      </c>
      <c r="V717" s="71"/>
      <c r="W717" s="62" t="str" cm="1">
        <f t="array" ref="W717">IF(SUM(LEN(B717:V717))=0,"",IF(OR(OR(ISBLANK(F717),SUM(LEN(C717),LEN(D717))=0),AND(NOT(E717="Unknown"),ISBLANK(J717)),AND(NOT(O717="Unknown"),ISBLANK(R717))),"Missing Information", INDEX(Table15[Entire Service Line Classification], MATCH(SUMIFS(Table15[Unique ID],Table15[System-Owned Portion],E717,Table15[If Material Anything Other than "Lead" in Column E,Was Material Ever Previously Lead?],G717,Table15[Customer-Owned Portion],O717),Table15[Unique ID],0),0)))</f>
        <v>Non-lead</v>
      </c>
    </row>
    <row r="718" spans="1:23" ht="30" x14ac:dyDescent="0.25">
      <c r="A718" s="2"/>
      <c r="B718" s="67" t="s">
        <v>1467</v>
      </c>
      <c r="C718" s="16" t="s">
        <v>1468</v>
      </c>
      <c r="D718" s="16"/>
      <c r="E718" s="26" t="s">
        <v>27</v>
      </c>
      <c r="F718" s="25" t="s">
        <v>173</v>
      </c>
      <c r="G718" s="28" t="s">
        <v>173</v>
      </c>
      <c r="H718" s="89"/>
      <c r="I718" s="112">
        <v>0.75</v>
      </c>
      <c r="J718" s="28" t="s">
        <v>29</v>
      </c>
      <c r="K718" s="16" t="s">
        <v>18</v>
      </c>
      <c r="L718" s="16"/>
      <c r="M718" s="89">
        <v>39120</v>
      </c>
      <c r="N718" s="69"/>
      <c r="O718" s="26" t="s">
        <v>19</v>
      </c>
      <c r="P718" s="91"/>
      <c r="Q718" s="112">
        <v>0.75</v>
      </c>
      <c r="R718" s="28" t="s">
        <v>82</v>
      </c>
      <c r="S718" s="16" t="s">
        <v>20</v>
      </c>
      <c r="T718" s="16" t="s">
        <v>76</v>
      </c>
      <c r="U718" s="89">
        <v>45789</v>
      </c>
      <c r="V718" s="71"/>
      <c r="W718" s="62" t="str" cm="1">
        <f t="array" ref="W718">IF(SUM(LEN(B718:V718))=0,"",IF(OR(OR(ISBLANK(F718),SUM(LEN(C718),LEN(D718))=0),AND(NOT(E718="Unknown"),ISBLANK(J718)),AND(NOT(O718="Unknown"),ISBLANK(R718))),"Missing Information", INDEX(Table15[Entire Service Line Classification], MATCH(SUMIFS(Table15[Unique ID],Table15[System-Owned Portion],E718,Table15[If Material Anything Other than "Lead" in Column E,Was Material Ever Previously Lead?],G718,Table15[Customer-Owned Portion],O718),Table15[Unique ID],0),0)))</f>
        <v>Non-lead</v>
      </c>
    </row>
    <row r="719" spans="1:23" ht="30" x14ac:dyDescent="0.25">
      <c r="A719" s="2"/>
      <c r="B719" s="67" t="s">
        <v>1479</v>
      </c>
      <c r="C719" s="16" t="s">
        <v>1480</v>
      </c>
      <c r="D719" s="16"/>
      <c r="E719" s="26" t="s">
        <v>27</v>
      </c>
      <c r="F719" s="116" t="s">
        <v>18</v>
      </c>
      <c r="G719" s="28" t="s">
        <v>18</v>
      </c>
      <c r="H719" s="89"/>
      <c r="I719" s="112">
        <v>0.75</v>
      </c>
      <c r="J719" s="28" t="s">
        <v>29</v>
      </c>
      <c r="K719" s="16" t="s">
        <v>18</v>
      </c>
      <c r="L719" s="16"/>
      <c r="M719" s="89">
        <v>45506</v>
      </c>
      <c r="N719" s="69" t="s">
        <v>116</v>
      </c>
      <c r="O719" s="26" t="s">
        <v>19</v>
      </c>
      <c r="P719" s="91"/>
      <c r="Q719" s="112">
        <v>0.75</v>
      </c>
      <c r="R719" s="28" t="s">
        <v>82</v>
      </c>
      <c r="S719" s="16" t="s">
        <v>20</v>
      </c>
      <c r="T719" s="16" t="s">
        <v>76</v>
      </c>
      <c r="U719" s="89">
        <v>45861</v>
      </c>
      <c r="V719" s="71"/>
      <c r="W719" s="62" t="str" cm="1">
        <f t="array" ref="W719">IF(SUM(LEN(B719:V719))=0,"",IF(OR(OR(ISBLANK(F719),SUM(LEN(C719),LEN(D719))=0),AND(NOT(E719="Unknown"),ISBLANK(J719)),AND(NOT(O719="Unknown"),ISBLANK(R719))),"Missing Information", INDEX(Table15[Entire Service Line Classification], MATCH(SUMIFS(Table15[Unique ID],Table15[System-Owned Portion],E719,Table15[If Material Anything Other than "Lead" in Column E,Was Material Ever Previously Lead?],G719,Table15[Customer-Owned Portion],O719),Table15[Unique ID],0),0)))</f>
        <v>Non-lead</v>
      </c>
    </row>
    <row r="720" spans="1:23" ht="30" x14ac:dyDescent="0.25">
      <c r="A720" s="2"/>
      <c r="B720" s="67" t="s">
        <v>1481</v>
      </c>
      <c r="C720" s="16" t="s">
        <v>1482</v>
      </c>
      <c r="D720" s="16"/>
      <c r="E720" s="26" t="s">
        <v>19</v>
      </c>
      <c r="F720" s="116" t="s">
        <v>18</v>
      </c>
      <c r="G720" s="28" t="s">
        <v>18</v>
      </c>
      <c r="H720" s="89">
        <v>29526</v>
      </c>
      <c r="I720" s="112">
        <v>0.75</v>
      </c>
      <c r="J720" s="28" t="s">
        <v>89</v>
      </c>
      <c r="K720" s="16" t="s">
        <v>18</v>
      </c>
      <c r="L720" s="16"/>
      <c r="M720" s="89"/>
      <c r="N720" s="69"/>
      <c r="O720" s="26" t="s">
        <v>19</v>
      </c>
      <c r="P720" s="91"/>
      <c r="Q720" s="112">
        <v>0.75</v>
      </c>
      <c r="R720" s="28" t="s">
        <v>82</v>
      </c>
      <c r="S720" s="16" t="s">
        <v>20</v>
      </c>
      <c r="T720" s="16" t="s">
        <v>76</v>
      </c>
      <c r="U720" s="89">
        <v>45789</v>
      </c>
      <c r="V720" s="71"/>
      <c r="W720" s="62" t="str" cm="1">
        <f t="array" ref="W720">IF(SUM(LEN(B720:V720))=0,"",IF(OR(OR(ISBLANK(F720),SUM(LEN(C720),LEN(D720))=0),AND(NOT(E720="Unknown"),ISBLANK(J720)),AND(NOT(O720="Unknown"),ISBLANK(R720))),"Missing Information", INDEX(Table15[Entire Service Line Classification], MATCH(SUMIFS(Table15[Unique ID],Table15[System-Owned Portion],E720,Table15[If Material Anything Other than "Lead" in Column E,Was Material Ever Previously Lead?],G720,Table15[Customer-Owned Portion],O720),Table15[Unique ID],0),0)))</f>
        <v>Non-lead</v>
      </c>
    </row>
    <row r="721" spans="1:23" ht="30" x14ac:dyDescent="0.25">
      <c r="A721" s="2"/>
      <c r="B721" s="67" t="s">
        <v>1483</v>
      </c>
      <c r="C721" s="16" t="s">
        <v>1484</v>
      </c>
      <c r="D721" s="16"/>
      <c r="E721" s="26" t="s">
        <v>19</v>
      </c>
      <c r="F721" s="116" t="s">
        <v>18</v>
      </c>
      <c r="G721" s="28" t="s">
        <v>18</v>
      </c>
      <c r="H721" s="89">
        <v>29526</v>
      </c>
      <c r="I721" s="112">
        <v>0.75</v>
      </c>
      <c r="J721" s="28" t="s">
        <v>89</v>
      </c>
      <c r="K721" s="16" t="s">
        <v>18</v>
      </c>
      <c r="L721" s="16"/>
      <c r="M721" s="89"/>
      <c r="N721" s="69"/>
      <c r="O721" s="26" t="s">
        <v>19</v>
      </c>
      <c r="P721" s="91"/>
      <c r="Q721" s="112">
        <v>0.75</v>
      </c>
      <c r="R721" s="28" t="s">
        <v>82</v>
      </c>
      <c r="S721" s="16" t="s">
        <v>20</v>
      </c>
      <c r="T721" s="16" t="s">
        <v>76</v>
      </c>
      <c r="U721" s="89">
        <v>45789</v>
      </c>
      <c r="V721" s="71"/>
      <c r="W721" s="62" t="str" cm="1">
        <f t="array" ref="W721">IF(SUM(LEN(B721:V721))=0,"",IF(OR(OR(ISBLANK(F721),SUM(LEN(C721),LEN(D721))=0),AND(NOT(E721="Unknown"),ISBLANK(J721)),AND(NOT(O721="Unknown"),ISBLANK(R721))),"Missing Information", INDEX(Table15[Entire Service Line Classification], MATCH(SUMIFS(Table15[Unique ID],Table15[System-Owned Portion],E721,Table15[If Material Anything Other than "Lead" in Column E,Was Material Ever Previously Lead?],G721,Table15[Customer-Owned Portion],O721),Table15[Unique ID],0),0)))</f>
        <v>Non-lead</v>
      </c>
    </row>
    <row r="722" spans="1:23" x14ac:dyDescent="0.25">
      <c r="A722" s="2"/>
      <c r="B722" s="67" t="s">
        <v>1485</v>
      </c>
      <c r="C722" s="16" t="s">
        <v>1486</v>
      </c>
      <c r="D722" s="16"/>
      <c r="E722" s="26" t="s">
        <v>19</v>
      </c>
      <c r="F722" s="116" t="s">
        <v>18</v>
      </c>
      <c r="G722" s="28" t="s">
        <v>18</v>
      </c>
      <c r="H722" s="89">
        <v>29647</v>
      </c>
      <c r="I722" s="112">
        <v>2</v>
      </c>
      <c r="J722" s="28" t="s">
        <v>89</v>
      </c>
      <c r="K722" s="16" t="s">
        <v>18</v>
      </c>
      <c r="L722" s="16"/>
      <c r="M722" s="89"/>
      <c r="N722" s="69"/>
      <c r="O722" s="119" t="s">
        <v>19</v>
      </c>
      <c r="P722" s="91">
        <v>29647</v>
      </c>
      <c r="Q722" s="112">
        <v>2</v>
      </c>
      <c r="R722" s="28" t="s">
        <v>89</v>
      </c>
      <c r="S722" s="16" t="s">
        <v>18</v>
      </c>
      <c r="T722" s="16"/>
      <c r="U722" s="89"/>
      <c r="V722" s="71"/>
      <c r="W722" s="62" t="str" cm="1">
        <f t="array" ref="W722">IF(SUM(LEN(B722:V722))=0,"",IF(OR(OR(ISBLANK(F722),SUM(LEN(C722),LEN(D722))=0),AND(NOT(E722="Unknown"),ISBLANK(J722)),AND(NOT(O722="Unknown"),ISBLANK(R722))),"Missing Information", INDEX(Table15[Entire Service Line Classification], MATCH(SUMIFS(Table15[Unique ID],Table15[System-Owned Portion],E722,Table15[If Material Anything Other than "Lead" in Column E,Was Material Ever Previously Lead?],G722,Table15[Customer-Owned Portion],O722),Table15[Unique ID],0),0)))</f>
        <v>Non-lead</v>
      </c>
    </row>
    <row r="723" spans="1:23" x14ac:dyDescent="0.25">
      <c r="A723" s="2"/>
      <c r="B723" s="67" t="s">
        <v>1487</v>
      </c>
      <c r="C723" s="16" t="s">
        <v>1488</v>
      </c>
      <c r="D723" s="16"/>
      <c r="E723" s="26" t="s">
        <v>19</v>
      </c>
      <c r="F723" s="116" t="s">
        <v>18</v>
      </c>
      <c r="G723" s="28" t="s">
        <v>18</v>
      </c>
      <c r="H723" s="89">
        <v>29526</v>
      </c>
      <c r="I723" s="112">
        <v>0.75</v>
      </c>
      <c r="J723" s="28" t="s">
        <v>89</v>
      </c>
      <c r="K723" s="16" t="s">
        <v>18</v>
      </c>
      <c r="L723" s="16"/>
      <c r="M723" s="89"/>
      <c r="N723" s="69"/>
      <c r="O723" s="119" t="s">
        <v>19</v>
      </c>
      <c r="P723" s="91">
        <v>29526</v>
      </c>
      <c r="Q723" s="112">
        <v>0.75</v>
      </c>
      <c r="R723" s="28" t="s">
        <v>89</v>
      </c>
      <c r="S723" s="16" t="s">
        <v>18</v>
      </c>
      <c r="T723" s="16"/>
      <c r="U723" s="89"/>
      <c r="V723" s="71"/>
      <c r="W723" s="62" t="str" cm="1">
        <f t="array" ref="W723">IF(SUM(LEN(B723:V723))=0,"",IF(OR(OR(ISBLANK(F723),SUM(LEN(C723),LEN(D723))=0),AND(NOT(E723="Unknown"),ISBLANK(J723)),AND(NOT(O723="Unknown"),ISBLANK(R723))),"Missing Information", INDEX(Table15[Entire Service Line Classification], MATCH(SUMIFS(Table15[Unique ID],Table15[System-Owned Portion],E723,Table15[If Material Anything Other than "Lead" in Column E,Was Material Ever Previously Lead?],G723,Table15[Customer-Owned Portion],O723),Table15[Unique ID],0),0)))</f>
        <v>Non-lead</v>
      </c>
    </row>
    <row r="724" spans="1:23" ht="30" x14ac:dyDescent="0.25">
      <c r="A724" s="2"/>
      <c r="B724" s="67" t="s">
        <v>1489</v>
      </c>
      <c r="C724" s="16" t="s">
        <v>1490</v>
      </c>
      <c r="D724" s="16"/>
      <c r="E724" s="26" t="s">
        <v>19</v>
      </c>
      <c r="F724" s="25" t="s">
        <v>173</v>
      </c>
      <c r="G724" s="28" t="s">
        <v>173</v>
      </c>
      <c r="H724" s="89">
        <v>29526</v>
      </c>
      <c r="I724" s="112">
        <v>0.75</v>
      </c>
      <c r="J724" s="28" t="s">
        <v>29</v>
      </c>
      <c r="K724" s="16" t="s">
        <v>18</v>
      </c>
      <c r="L724" s="16"/>
      <c r="M724" s="89">
        <v>45373</v>
      </c>
      <c r="N724" s="69"/>
      <c r="O724" s="119" t="s">
        <v>19</v>
      </c>
      <c r="P724" s="91">
        <v>29526</v>
      </c>
      <c r="Q724" s="112">
        <v>0.75</v>
      </c>
      <c r="R724" s="28" t="s">
        <v>89</v>
      </c>
      <c r="S724" s="16" t="s">
        <v>18</v>
      </c>
      <c r="T724" s="16"/>
      <c r="U724" s="89"/>
      <c r="V724" s="71"/>
      <c r="W724" s="62" t="str" cm="1">
        <f t="array" ref="W724">IF(SUM(LEN(B724:V724))=0,"",IF(OR(OR(ISBLANK(F724),SUM(LEN(C724),LEN(D724))=0),AND(NOT(E724="Unknown"),ISBLANK(J724)),AND(NOT(O724="Unknown"),ISBLANK(R724))),"Missing Information", INDEX(Table15[Entire Service Line Classification], MATCH(SUMIFS(Table15[Unique ID],Table15[System-Owned Portion],E724,Table15[If Material Anything Other than "Lead" in Column E,Was Material Ever Previously Lead?],G724,Table15[Customer-Owned Portion],O724),Table15[Unique ID],0),0)))</f>
        <v>Non-lead</v>
      </c>
    </row>
    <row r="725" spans="1:23" ht="30" x14ac:dyDescent="0.25">
      <c r="A725" s="2"/>
      <c r="B725" s="67" t="s">
        <v>1491</v>
      </c>
      <c r="C725" s="16" t="s">
        <v>1492</v>
      </c>
      <c r="D725" s="16"/>
      <c r="E725" s="26" t="s">
        <v>19</v>
      </c>
      <c r="F725" s="25" t="s">
        <v>173</v>
      </c>
      <c r="G725" s="28" t="s">
        <v>173</v>
      </c>
      <c r="H725" s="89">
        <v>29526</v>
      </c>
      <c r="I725" s="112">
        <v>1</v>
      </c>
      <c r="J725" s="28" t="s">
        <v>29</v>
      </c>
      <c r="K725" s="16" t="s">
        <v>18</v>
      </c>
      <c r="L725" s="16"/>
      <c r="M725" s="89">
        <v>39421</v>
      </c>
      <c r="N725" s="69"/>
      <c r="O725" s="119" t="s">
        <v>19</v>
      </c>
      <c r="P725" s="91">
        <v>29526</v>
      </c>
      <c r="Q725" s="112">
        <v>1</v>
      </c>
      <c r="R725" s="28" t="s">
        <v>89</v>
      </c>
      <c r="S725" s="16" t="s">
        <v>18</v>
      </c>
      <c r="T725" s="16"/>
      <c r="U725" s="89"/>
      <c r="V725" s="71"/>
      <c r="W725" s="62" t="str" cm="1">
        <f t="array" ref="W725">IF(SUM(LEN(B725:V725))=0,"",IF(OR(OR(ISBLANK(F725),SUM(LEN(C725),LEN(D725))=0),AND(NOT(E725="Unknown"),ISBLANK(J725)),AND(NOT(O725="Unknown"),ISBLANK(R725))),"Missing Information", INDEX(Table15[Entire Service Line Classification], MATCH(SUMIFS(Table15[Unique ID],Table15[System-Owned Portion],E725,Table15[If Material Anything Other than "Lead" in Column E,Was Material Ever Previously Lead?],G725,Table15[Customer-Owned Portion],O725),Table15[Unique ID],0),0)))</f>
        <v>Non-lead</v>
      </c>
    </row>
    <row r="726" spans="1:23" ht="30" x14ac:dyDescent="0.25">
      <c r="A726" s="2"/>
      <c r="B726" s="67" t="s">
        <v>1493</v>
      </c>
      <c r="C726" s="16" t="s">
        <v>1494</v>
      </c>
      <c r="D726" s="16"/>
      <c r="E726" s="26" t="s">
        <v>19</v>
      </c>
      <c r="F726" s="25" t="s">
        <v>173</v>
      </c>
      <c r="G726" s="28" t="s">
        <v>173</v>
      </c>
      <c r="H726" s="89">
        <v>29526</v>
      </c>
      <c r="I726" s="112">
        <v>1</v>
      </c>
      <c r="J726" s="28" t="s">
        <v>29</v>
      </c>
      <c r="K726" s="16" t="s">
        <v>18</v>
      </c>
      <c r="L726" s="16"/>
      <c r="M726" s="89">
        <v>39421</v>
      </c>
      <c r="N726" s="69"/>
      <c r="O726" s="119" t="s">
        <v>19</v>
      </c>
      <c r="P726" s="91">
        <v>29526</v>
      </c>
      <c r="Q726" s="112">
        <v>1</v>
      </c>
      <c r="R726" s="28" t="s">
        <v>89</v>
      </c>
      <c r="S726" s="16" t="s">
        <v>18</v>
      </c>
      <c r="T726" s="16"/>
      <c r="U726" s="89"/>
      <c r="V726" s="71"/>
      <c r="W726" s="62" t="str" cm="1">
        <f t="array" ref="W726">IF(SUM(LEN(B726:V726))=0,"",IF(OR(OR(ISBLANK(F726),SUM(LEN(C726),LEN(D726))=0),AND(NOT(E726="Unknown"),ISBLANK(J726)),AND(NOT(O726="Unknown"),ISBLANK(R726))),"Missing Information", INDEX(Table15[Entire Service Line Classification], MATCH(SUMIFS(Table15[Unique ID],Table15[System-Owned Portion],E726,Table15[If Material Anything Other than "Lead" in Column E,Was Material Ever Previously Lead?],G726,Table15[Customer-Owned Portion],O726),Table15[Unique ID],0),0)))</f>
        <v>Non-lead</v>
      </c>
    </row>
    <row r="727" spans="1:23" ht="30" x14ac:dyDescent="0.25">
      <c r="A727" s="2"/>
      <c r="B727" s="67" t="s">
        <v>1495</v>
      </c>
      <c r="C727" s="16" t="s">
        <v>1496</v>
      </c>
      <c r="D727" s="16"/>
      <c r="E727" s="26" t="s">
        <v>27</v>
      </c>
      <c r="F727" s="116" t="s">
        <v>18</v>
      </c>
      <c r="G727" s="28" t="s">
        <v>18</v>
      </c>
      <c r="H727" s="89"/>
      <c r="I727" s="112">
        <v>1.5</v>
      </c>
      <c r="J727" s="28" t="s">
        <v>29</v>
      </c>
      <c r="K727" s="16" t="s">
        <v>18</v>
      </c>
      <c r="L727" s="16"/>
      <c r="M727" s="89">
        <v>45506</v>
      </c>
      <c r="N727" s="69" t="s">
        <v>116</v>
      </c>
      <c r="O727" s="26" t="s">
        <v>19</v>
      </c>
      <c r="P727" s="91"/>
      <c r="Q727" s="112">
        <v>1</v>
      </c>
      <c r="R727" s="28" t="s">
        <v>29</v>
      </c>
      <c r="S727" s="16" t="s">
        <v>18</v>
      </c>
      <c r="T727" s="16"/>
      <c r="U727" s="89">
        <v>45506</v>
      </c>
      <c r="V727" s="71"/>
      <c r="W727" s="62" t="str" cm="1">
        <f t="array" ref="W727">IF(SUM(LEN(B727:V727))=0,"",IF(OR(OR(ISBLANK(F727),SUM(LEN(C727),LEN(D727))=0),AND(NOT(E727="Unknown"),ISBLANK(J727)),AND(NOT(O727="Unknown"),ISBLANK(R727))),"Missing Information", INDEX(Table15[Entire Service Line Classification], MATCH(SUMIFS(Table15[Unique ID],Table15[System-Owned Portion],E727,Table15[If Material Anything Other than "Lead" in Column E,Was Material Ever Previously Lead?],G727,Table15[Customer-Owned Portion],O727),Table15[Unique ID],0),0)))</f>
        <v>Non-lead</v>
      </c>
    </row>
    <row r="728" spans="1:23" ht="45" x14ac:dyDescent="0.25">
      <c r="A728" s="2"/>
      <c r="B728" s="67" t="s">
        <v>1497</v>
      </c>
      <c r="C728" s="16" t="s">
        <v>1498</v>
      </c>
      <c r="D728" s="16"/>
      <c r="E728" s="26" t="s">
        <v>19</v>
      </c>
      <c r="F728" s="25" t="s">
        <v>770</v>
      </c>
      <c r="G728" s="28" t="s">
        <v>173</v>
      </c>
      <c r="H728" s="89">
        <v>29526</v>
      </c>
      <c r="I728" s="112">
        <v>0.75</v>
      </c>
      <c r="J728" s="28" t="s">
        <v>29</v>
      </c>
      <c r="K728" s="16" t="s">
        <v>18</v>
      </c>
      <c r="L728" s="16"/>
      <c r="M728" s="89">
        <v>42562</v>
      </c>
      <c r="N728" s="69" t="s">
        <v>1499</v>
      </c>
      <c r="O728" s="119" t="s">
        <v>19</v>
      </c>
      <c r="P728" s="91">
        <v>29526</v>
      </c>
      <c r="Q728" s="112">
        <v>0.75</v>
      </c>
      <c r="R728" s="28" t="s">
        <v>89</v>
      </c>
      <c r="S728" s="16" t="s">
        <v>18</v>
      </c>
      <c r="T728" s="16"/>
      <c r="U728" s="89"/>
      <c r="V728" s="71"/>
      <c r="W728" s="62" t="str" cm="1">
        <f t="array" ref="W728">IF(SUM(LEN(B728:V728))=0,"",IF(OR(OR(ISBLANK(F728),SUM(LEN(C728),LEN(D728))=0),AND(NOT(E728="Unknown"),ISBLANK(J728)),AND(NOT(O728="Unknown"),ISBLANK(R728))),"Missing Information", INDEX(Table15[Entire Service Line Classification], MATCH(SUMIFS(Table15[Unique ID],Table15[System-Owned Portion],E728,Table15[If Material Anything Other than "Lead" in Column E,Was Material Ever Previously Lead?],G728,Table15[Customer-Owned Portion],O728),Table15[Unique ID],0),0)))</f>
        <v>Non-lead</v>
      </c>
    </row>
    <row r="729" spans="1:23" ht="30" x14ac:dyDescent="0.25">
      <c r="A729" s="2"/>
      <c r="B729" s="67" t="s">
        <v>1506</v>
      </c>
      <c r="C729" s="16" t="s">
        <v>1507</v>
      </c>
      <c r="D729" s="16"/>
      <c r="E729" s="26" t="s">
        <v>19</v>
      </c>
      <c r="F729" s="116" t="s">
        <v>18</v>
      </c>
      <c r="G729" s="117" t="s">
        <v>18</v>
      </c>
      <c r="H729" s="89"/>
      <c r="I729" s="112">
        <v>2</v>
      </c>
      <c r="J729" s="28" t="s">
        <v>82</v>
      </c>
      <c r="K729" s="16" t="s">
        <v>20</v>
      </c>
      <c r="L729" s="16" t="s">
        <v>76</v>
      </c>
      <c r="M729" s="89">
        <v>45945</v>
      </c>
      <c r="N729" s="69"/>
      <c r="O729" s="26" t="s">
        <v>19</v>
      </c>
      <c r="P729" s="91"/>
      <c r="Q729" s="112">
        <v>2</v>
      </c>
      <c r="R729" s="28" t="s">
        <v>82</v>
      </c>
      <c r="S729" s="16" t="s">
        <v>20</v>
      </c>
      <c r="T729" s="16" t="s">
        <v>76</v>
      </c>
      <c r="U729" s="89">
        <v>45945</v>
      </c>
      <c r="V729" s="71"/>
      <c r="W729" s="62" t="str" cm="1">
        <f t="array" ref="W729">IF(SUM(LEN(B729:V729))=0,"",IF(OR(OR(ISBLANK(F729),SUM(LEN(C729),LEN(D729))=0),AND(NOT(E729="Unknown"),ISBLANK(J729)),AND(NOT(O729="Unknown"),ISBLANK(R729))),"Missing Information", INDEX(Table15[Entire Service Line Classification], MATCH(SUMIFS(Table15[Unique ID],Table15[System-Owned Portion],E729,Table15[If Material Anything Other than "Lead" in Column E,Was Material Ever Previously Lead?],G729,Table15[Customer-Owned Portion],O729),Table15[Unique ID],0),0)))</f>
        <v>Non-lead</v>
      </c>
    </row>
    <row r="730" spans="1:23" ht="30" x14ac:dyDescent="0.25">
      <c r="A730" s="2"/>
      <c r="B730" s="67" t="s">
        <v>1500</v>
      </c>
      <c r="C730" s="16" t="s">
        <v>1501</v>
      </c>
      <c r="D730" s="16"/>
      <c r="E730" s="26" t="s">
        <v>27</v>
      </c>
      <c r="F730" s="116" t="s">
        <v>18</v>
      </c>
      <c r="G730" s="28" t="s">
        <v>173</v>
      </c>
      <c r="H730" s="89">
        <v>39513</v>
      </c>
      <c r="I730" s="112">
        <v>1</v>
      </c>
      <c r="J730" s="28" t="s">
        <v>87</v>
      </c>
      <c r="K730" s="16" t="s">
        <v>18</v>
      </c>
      <c r="L730" s="16"/>
      <c r="M730" s="89"/>
      <c r="N730" s="69"/>
      <c r="O730" s="26" t="s">
        <v>36</v>
      </c>
      <c r="P730" s="91">
        <v>39513</v>
      </c>
      <c r="Q730" s="112">
        <v>1</v>
      </c>
      <c r="R730" s="28" t="s">
        <v>87</v>
      </c>
      <c r="S730" s="16" t="s">
        <v>18</v>
      </c>
      <c r="T730" s="16"/>
      <c r="U730" s="89"/>
      <c r="V730" s="71"/>
      <c r="W730" s="62" t="str" cm="1">
        <f t="array" ref="W730">IF(SUM(LEN(B730:V730))=0,"",IF(OR(OR(ISBLANK(F730),SUM(LEN(C730),LEN(D730))=0),AND(NOT(E730="Unknown"),ISBLANK(J730)),AND(NOT(O730="Unknown"),ISBLANK(R730))),"Missing Information", INDEX(Table15[Entire Service Line Classification], MATCH(SUMIFS(Table15[Unique ID],Table15[System-Owned Portion],E730,Table15[If Material Anything Other than "Lead" in Column E,Was Material Ever Previously Lead?],G730,Table15[Customer-Owned Portion],O730),Table15[Unique ID],0),0)))</f>
        <v>Non-lead</v>
      </c>
    </row>
    <row r="731" spans="1:23" ht="30" x14ac:dyDescent="0.25">
      <c r="A731" s="2"/>
      <c r="B731" s="67" t="s">
        <v>1508</v>
      </c>
      <c r="C731" s="16" t="s">
        <v>1509</v>
      </c>
      <c r="D731" s="16"/>
      <c r="E731" s="26" t="s">
        <v>19</v>
      </c>
      <c r="F731" s="25" t="s">
        <v>770</v>
      </c>
      <c r="G731" s="28" t="s">
        <v>173</v>
      </c>
      <c r="H731" s="89"/>
      <c r="I731" s="112">
        <v>1</v>
      </c>
      <c r="J731" s="28" t="s">
        <v>29</v>
      </c>
      <c r="K731" s="16" t="s">
        <v>18</v>
      </c>
      <c r="L731" s="16"/>
      <c r="M731" s="89">
        <v>42100</v>
      </c>
      <c r="N731" s="69"/>
      <c r="O731" s="26" t="s">
        <v>19</v>
      </c>
      <c r="P731" s="91"/>
      <c r="Q731" s="112">
        <v>1</v>
      </c>
      <c r="R731" s="28" t="s">
        <v>82</v>
      </c>
      <c r="S731" s="16" t="s">
        <v>20</v>
      </c>
      <c r="T731" s="16" t="s">
        <v>76</v>
      </c>
      <c r="U731" s="89">
        <v>45945</v>
      </c>
      <c r="V731" s="71"/>
      <c r="W731" s="62" t="str" cm="1">
        <f t="array" ref="W731">IF(SUM(LEN(B731:V731))=0,"",IF(OR(OR(ISBLANK(F731),SUM(LEN(C731),LEN(D731))=0),AND(NOT(E731="Unknown"),ISBLANK(J731)),AND(NOT(O731="Unknown"),ISBLANK(R731))),"Missing Information", INDEX(Table15[Entire Service Line Classification], MATCH(SUMIFS(Table15[Unique ID],Table15[System-Owned Portion],E731,Table15[If Material Anything Other than "Lead" in Column E,Was Material Ever Previously Lead?],G731,Table15[Customer-Owned Portion],O731),Table15[Unique ID],0),0)))</f>
        <v>Non-lead</v>
      </c>
    </row>
    <row r="732" spans="1:23" ht="30" x14ac:dyDescent="0.25">
      <c r="A732" s="2"/>
      <c r="B732" s="67" t="s">
        <v>1510</v>
      </c>
      <c r="C732" s="16" t="s">
        <v>1511</v>
      </c>
      <c r="D732" s="16"/>
      <c r="E732" s="26" t="s">
        <v>27</v>
      </c>
      <c r="F732" s="25" t="s">
        <v>173</v>
      </c>
      <c r="G732" s="28" t="s">
        <v>173</v>
      </c>
      <c r="H732" s="89"/>
      <c r="I732" s="112">
        <v>0.75</v>
      </c>
      <c r="J732" s="28" t="s">
        <v>82</v>
      </c>
      <c r="K732" s="117" t="s">
        <v>20</v>
      </c>
      <c r="L732" s="117" t="s">
        <v>76</v>
      </c>
      <c r="M732" s="89">
        <v>41375</v>
      </c>
      <c r="N732" s="69"/>
      <c r="O732" s="26" t="s">
        <v>19</v>
      </c>
      <c r="P732" s="91"/>
      <c r="Q732" s="112">
        <v>0.75</v>
      </c>
      <c r="R732" s="28" t="s">
        <v>82</v>
      </c>
      <c r="S732" s="117" t="s">
        <v>20</v>
      </c>
      <c r="T732" s="16" t="s">
        <v>76</v>
      </c>
      <c r="U732" s="89">
        <v>45792</v>
      </c>
      <c r="V732" s="71"/>
      <c r="W732" s="62" t="str" cm="1">
        <f t="array" ref="W732">IF(SUM(LEN(B732:V732))=0,"",IF(OR(OR(ISBLANK(F732),SUM(LEN(C732),LEN(D732))=0),AND(NOT(E732="Unknown"),ISBLANK(J732)),AND(NOT(O732="Unknown"),ISBLANK(R732))),"Missing Information", INDEX(Table15[Entire Service Line Classification], MATCH(SUMIFS(Table15[Unique ID],Table15[System-Owned Portion],E732,Table15[If Material Anything Other than "Lead" in Column E,Was Material Ever Previously Lead?],G732,Table15[Customer-Owned Portion],O732),Table15[Unique ID],0),0)))</f>
        <v>Non-lead</v>
      </c>
    </row>
    <row r="733" spans="1:23" ht="30" x14ac:dyDescent="0.25">
      <c r="A733" s="2"/>
      <c r="B733" s="67" t="s">
        <v>1502</v>
      </c>
      <c r="C733" s="16" t="s">
        <v>1503</v>
      </c>
      <c r="D733" s="16"/>
      <c r="E733" s="26" t="s">
        <v>27</v>
      </c>
      <c r="F733" s="116" t="s">
        <v>18</v>
      </c>
      <c r="G733" s="117" t="s">
        <v>18</v>
      </c>
      <c r="H733" s="89"/>
      <c r="I733" s="112">
        <v>0.75</v>
      </c>
      <c r="J733" s="28" t="s">
        <v>82</v>
      </c>
      <c r="K733" s="16" t="s">
        <v>20</v>
      </c>
      <c r="L733" s="16" t="s">
        <v>76</v>
      </c>
      <c r="M733" s="89">
        <v>45945</v>
      </c>
      <c r="N733" s="69"/>
      <c r="O733" s="26" t="s">
        <v>19</v>
      </c>
      <c r="P733" s="91"/>
      <c r="Q733" s="112">
        <v>0.75</v>
      </c>
      <c r="R733" s="28" t="s">
        <v>82</v>
      </c>
      <c r="S733" s="16" t="s">
        <v>20</v>
      </c>
      <c r="T733" s="16" t="s">
        <v>76</v>
      </c>
      <c r="U733" s="89">
        <v>45945</v>
      </c>
      <c r="V733" s="71"/>
      <c r="W733" s="62" t="str" cm="1">
        <f t="array" ref="W733">IF(SUM(LEN(B733:V733))=0,"",IF(OR(OR(ISBLANK(F733),SUM(LEN(C733),LEN(D733))=0),AND(NOT(E733="Unknown"),ISBLANK(J733)),AND(NOT(O733="Unknown"),ISBLANK(R733))),"Missing Information", INDEX(Table15[Entire Service Line Classification], MATCH(SUMIFS(Table15[Unique ID],Table15[System-Owned Portion],E733,Table15[If Material Anything Other than "Lead" in Column E,Was Material Ever Previously Lead?],G733,Table15[Customer-Owned Portion],O733),Table15[Unique ID],0),0)))</f>
        <v>Non-lead</v>
      </c>
    </row>
    <row r="734" spans="1:23" ht="30" x14ac:dyDescent="0.25">
      <c r="A734" s="2"/>
      <c r="B734" s="67" t="s">
        <v>1504</v>
      </c>
      <c r="C734" s="16" t="s">
        <v>1505</v>
      </c>
      <c r="D734" s="16"/>
      <c r="E734" s="26" t="s">
        <v>27</v>
      </c>
      <c r="F734" s="116" t="s">
        <v>18</v>
      </c>
      <c r="G734" s="117" t="s">
        <v>18</v>
      </c>
      <c r="H734" s="89"/>
      <c r="I734" s="112">
        <v>0.75</v>
      </c>
      <c r="J734" s="28" t="s">
        <v>82</v>
      </c>
      <c r="K734" s="16" t="s">
        <v>20</v>
      </c>
      <c r="L734" s="16" t="s">
        <v>76</v>
      </c>
      <c r="M734" s="89">
        <v>45945</v>
      </c>
      <c r="N734" s="69"/>
      <c r="O734" s="26" t="s">
        <v>19</v>
      </c>
      <c r="P734" s="91"/>
      <c r="Q734" s="112">
        <v>0.75</v>
      </c>
      <c r="R734" s="28" t="s">
        <v>82</v>
      </c>
      <c r="S734" s="16" t="s">
        <v>20</v>
      </c>
      <c r="T734" s="16" t="s">
        <v>76</v>
      </c>
      <c r="U734" s="89">
        <v>45945</v>
      </c>
      <c r="V734" s="71"/>
      <c r="W734" s="62" t="str" cm="1">
        <f t="array" ref="W734">IF(SUM(LEN(B734:V734))=0,"",IF(OR(OR(ISBLANK(F734),SUM(LEN(C734),LEN(D734))=0),AND(NOT(E734="Unknown"),ISBLANK(J734)),AND(NOT(O734="Unknown"),ISBLANK(R734))),"Missing Information", INDEX(Table15[Entire Service Line Classification], MATCH(SUMIFS(Table15[Unique ID],Table15[System-Owned Portion],E734,Table15[If Material Anything Other than "Lead" in Column E,Was Material Ever Previously Lead?],G734,Table15[Customer-Owned Portion],O734),Table15[Unique ID],0),0)))</f>
        <v>Non-lead</v>
      </c>
    </row>
    <row r="735" spans="1:23" ht="30" x14ac:dyDescent="0.25">
      <c r="A735" s="2"/>
      <c r="B735" s="67" t="s">
        <v>1512</v>
      </c>
      <c r="C735" s="16" t="s">
        <v>1513</v>
      </c>
      <c r="D735" s="16"/>
      <c r="E735" s="26" t="s">
        <v>27</v>
      </c>
      <c r="F735" s="116" t="s">
        <v>18</v>
      </c>
      <c r="G735" s="117" t="s">
        <v>18</v>
      </c>
      <c r="H735" s="89"/>
      <c r="I735" s="112">
        <v>0.75</v>
      </c>
      <c r="J735" s="28" t="s">
        <v>82</v>
      </c>
      <c r="K735" s="16" t="s">
        <v>20</v>
      </c>
      <c r="L735" s="16" t="s">
        <v>76</v>
      </c>
      <c r="M735" s="89">
        <v>45945</v>
      </c>
      <c r="N735" s="69"/>
      <c r="O735" s="26" t="s">
        <v>19</v>
      </c>
      <c r="P735" s="91"/>
      <c r="Q735" s="112">
        <v>0.75</v>
      </c>
      <c r="R735" s="28" t="s">
        <v>82</v>
      </c>
      <c r="S735" s="16" t="s">
        <v>20</v>
      </c>
      <c r="T735" s="16" t="s">
        <v>76</v>
      </c>
      <c r="U735" s="89">
        <v>45945</v>
      </c>
      <c r="V735" s="71"/>
      <c r="W735" s="62" t="str" cm="1">
        <f t="array" ref="W735">IF(SUM(LEN(B735:V735))=0,"",IF(OR(OR(ISBLANK(F735),SUM(LEN(C735),LEN(D735))=0),AND(NOT(E735="Unknown"),ISBLANK(J735)),AND(NOT(O735="Unknown"),ISBLANK(R735))),"Missing Information", INDEX(Table15[Entire Service Line Classification], MATCH(SUMIFS(Table15[Unique ID],Table15[System-Owned Portion],E735,Table15[If Material Anything Other than "Lead" in Column E,Was Material Ever Previously Lead?],G735,Table15[Customer-Owned Portion],O735),Table15[Unique ID],0),0)))</f>
        <v>Non-lead</v>
      </c>
    </row>
    <row r="736" spans="1:23" ht="30" x14ac:dyDescent="0.25">
      <c r="A736" s="2"/>
      <c r="B736" s="67" t="s">
        <v>1514</v>
      </c>
      <c r="C736" s="16" t="s">
        <v>1515</v>
      </c>
      <c r="D736" s="16" t="s">
        <v>1516</v>
      </c>
      <c r="E736" s="26" t="s">
        <v>27</v>
      </c>
      <c r="F736" s="116" t="s">
        <v>18</v>
      </c>
      <c r="G736" s="117" t="s">
        <v>18</v>
      </c>
      <c r="H736" s="89"/>
      <c r="I736" s="112">
        <v>0.75</v>
      </c>
      <c r="J736" s="28" t="s">
        <v>82</v>
      </c>
      <c r="K736" s="16" t="s">
        <v>20</v>
      </c>
      <c r="L736" s="16" t="s">
        <v>76</v>
      </c>
      <c r="M736" s="89">
        <v>45615</v>
      </c>
      <c r="N736" s="69"/>
      <c r="O736" s="26" t="s">
        <v>19</v>
      </c>
      <c r="P736" s="91"/>
      <c r="Q736" s="112">
        <v>0.75</v>
      </c>
      <c r="R736" s="28" t="s">
        <v>82</v>
      </c>
      <c r="S736" s="16" t="s">
        <v>20</v>
      </c>
      <c r="T736" s="16" t="s">
        <v>76</v>
      </c>
      <c r="U736" s="89">
        <v>45615</v>
      </c>
      <c r="V736" s="71"/>
      <c r="W736" s="62" t="str" cm="1">
        <f t="array" ref="W736">IF(SUM(LEN(B736:V736))=0,"",IF(OR(OR(ISBLANK(F736),SUM(LEN(C736),LEN(D736))=0),AND(NOT(E736="Unknown"),ISBLANK(J736)),AND(NOT(O736="Unknown"),ISBLANK(R736))),"Missing Information", INDEX(Table15[Entire Service Line Classification], MATCH(SUMIFS(Table15[Unique ID],Table15[System-Owned Portion],E736,Table15[If Material Anything Other than "Lead" in Column E,Was Material Ever Previously Lead?],G736,Table15[Customer-Owned Portion],O736),Table15[Unique ID],0),0)))</f>
        <v>Non-lead</v>
      </c>
    </row>
    <row r="737" spans="1:23" ht="30" x14ac:dyDescent="0.25">
      <c r="A737" s="2"/>
      <c r="B737" s="67" t="s">
        <v>1517</v>
      </c>
      <c r="C737" s="16" t="s">
        <v>1515</v>
      </c>
      <c r="D737" s="16" t="s">
        <v>1518</v>
      </c>
      <c r="E737" s="26" t="s">
        <v>27</v>
      </c>
      <c r="F737" s="25" t="s">
        <v>173</v>
      </c>
      <c r="G737" s="28" t="s">
        <v>173</v>
      </c>
      <c r="H737" s="89"/>
      <c r="I737" s="112">
        <v>1.25</v>
      </c>
      <c r="J737" s="28" t="s">
        <v>29</v>
      </c>
      <c r="K737" s="16" t="s">
        <v>18</v>
      </c>
      <c r="L737" s="16"/>
      <c r="M737" s="89">
        <v>45506</v>
      </c>
      <c r="N737" s="69"/>
      <c r="O737" s="26" t="s">
        <v>19</v>
      </c>
      <c r="P737" s="91"/>
      <c r="Q737" s="112">
        <v>1</v>
      </c>
      <c r="R737" s="28" t="s">
        <v>82</v>
      </c>
      <c r="S737" s="16" t="s">
        <v>18</v>
      </c>
      <c r="T737" s="16" t="s">
        <v>76</v>
      </c>
      <c r="U737" s="89">
        <v>45615</v>
      </c>
      <c r="V737" s="71"/>
      <c r="W737" s="62" t="str" cm="1">
        <f t="array" ref="W737">IF(SUM(LEN(B737:V737))=0,"",IF(OR(OR(ISBLANK(F737),SUM(LEN(C737),LEN(D737))=0),AND(NOT(E737="Unknown"),ISBLANK(J737)),AND(NOT(O737="Unknown"),ISBLANK(R737))),"Missing Information", INDEX(Table15[Entire Service Line Classification], MATCH(SUMIFS(Table15[Unique ID],Table15[System-Owned Portion],E737,Table15[If Material Anything Other than "Lead" in Column E,Was Material Ever Previously Lead?],G737,Table15[Customer-Owned Portion],O737),Table15[Unique ID],0),0)))</f>
        <v>Non-lead</v>
      </c>
    </row>
    <row r="738" spans="1:23" ht="30" x14ac:dyDescent="0.25">
      <c r="A738" s="2"/>
      <c r="B738" s="67" t="s">
        <v>1523</v>
      </c>
      <c r="C738" s="16" t="s">
        <v>1524</v>
      </c>
      <c r="D738" s="16"/>
      <c r="E738" s="26" t="s">
        <v>27</v>
      </c>
      <c r="F738" s="116" t="s">
        <v>18</v>
      </c>
      <c r="G738" s="117" t="s">
        <v>18</v>
      </c>
      <c r="H738" s="89"/>
      <c r="I738" s="112">
        <v>0.75</v>
      </c>
      <c r="J738" s="28" t="s">
        <v>82</v>
      </c>
      <c r="K738" s="16" t="s">
        <v>20</v>
      </c>
      <c r="L738" s="16" t="s">
        <v>76</v>
      </c>
      <c r="M738" s="89">
        <v>45841</v>
      </c>
      <c r="N738" s="69"/>
      <c r="O738" s="26" t="s">
        <v>19</v>
      </c>
      <c r="P738" s="91"/>
      <c r="Q738" s="112">
        <v>0.75</v>
      </c>
      <c r="R738" s="28" t="s">
        <v>82</v>
      </c>
      <c r="S738" s="16" t="s">
        <v>20</v>
      </c>
      <c r="T738" s="16" t="s">
        <v>76</v>
      </c>
      <c r="U738" s="89">
        <v>45841</v>
      </c>
      <c r="V738" s="71"/>
      <c r="W738" s="62" t="str" cm="1">
        <f t="array" ref="W738">IF(SUM(LEN(B738:V738))=0,"",IF(OR(OR(ISBLANK(F738),SUM(LEN(C738),LEN(D738))=0),AND(NOT(E738="Unknown"),ISBLANK(J738)),AND(NOT(O738="Unknown"),ISBLANK(R738))),"Missing Information", INDEX(Table15[Entire Service Line Classification], MATCH(SUMIFS(Table15[Unique ID],Table15[System-Owned Portion],E738,Table15[If Material Anything Other than "Lead" in Column E,Was Material Ever Previously Lead?],G738,Table15[Customer-Owned Portion],O738),Table15[Unique ID],0),0)))</f>
        <v>Non-lead</v>
      </c>
    </row>
    <row r="739" spans="1:23" ht="30" x14ac:dyDescent="0.25">
      <c r="A739" s="2"/>
      <c r="B739" s="67" t="s">
        <v>1519</v>
      </c>
      <c r="C739" s="16" t="s">
        <v>1520</v>
      </c>
      <c r="D739" s="16"/>
      <c r="E739" s="26" t="s">
        <v>27</v>
      </c>
      <c r="F739" s="116" t="s">
        <v>18</v>
      </c>
      <c r="G739" s="117" t="s">
        <v>18</v>
      </c>
      <c r="H739" s="89"/>
      <c r="I739" s="112">
        <v>0.75</v>
      </c>
      <c r="J739" s="28" t="s">
        <v>82</v>
      </c>
      <c r="K739" s="16" t="s">
        <v>20</v>
      </c>
      <c r="L739" s="16" t="s">
        <v>76</v>
      </c>
      <c r="M739" s="89">
        <v>45945</v>
      </c>
      <c r="N739" s="69"/>
      <c r="O739" s="26" t="s">
        <v>19</v>
      </c>
      <c r="P739" s="91"/>
      <c r="Q739" s="112">
        <v>0.75</v>
      </c>
      <c r="R739" s="28" t="s">
        <v>82</v>
      </c>
      <c r="S739" s="16" t="s">
        <v>20</v>
      </c>
      <c r="T739" s="16" t="s">
        <v>76</v>
      </c>
      <c r="U739" s="89">
        <v>45945</v>
      </c>
      <c r="V739" s="71"/>
      <c r="W739" s="62" t="str" cm="1">
        <f t="array" ref="W739">IF(SUM(LEN(B739:V739))=0,"",IF(OR(OR(ISBLANK(F739),SUM(LEN(C739),LEN(D739))=0),AND(NOT(E739="Unknown"),ISBLANK(J739)),AND(NOT(O739="Unknown"),ISBLANK(R739))),"Missing Information", INDEX(Table15[Entire Service Line Classification], MATCH(SUMIFS(Table15[Unique ID],Table15[System-Owned Portion],E739,Table15[If Material Anything Other than "Lead" in Column E,Was Material Ever Previously Lead?],G739,Table15[Customer-Owned Portion],O739),Table15[Unique ID],0),0)))</f>
        <v>Non-lead</v>
      </c>
    </row>
    <row r="740" spans="1:23" ht="30" x14ac:dyDescent="0.25">
      <c r="A740" s="2"/>
      <c r="B740" s="67" t="s">
        <v>1525</v>
      </c>
      <c r="C740" s="16" t="s">
        <v>1526</v>
      </c>
      <c r="D740" s="16"/>
      <c r="E740" s="26" t="s">
        <v>27</v>
      </c>
      <c r="F740" s="116" t="s">
        <v>18</v>
      </c>
      <c r="G740" s="117" t="s">
        <v>18</v>
      </c>
      <c r="H740" s="89"/>
      <c r="I740" s="112">
        <v>0.75</v>
      </c>
      <c r="J740" s="28" t="s">
        <v>82</v>
      </c>
      <c r="K740" s="16" t="s">
        <v>20</v>
      </c>
      <c r="L740" s="16" t="s">
        <v>76</v>
      </c>
      <c r="M740" s="89">
        <v>45961</v>
      </c>
      <c r="N740" s="69"/>
      <c r="O740" s="26" t="s">
        <v>19</v>
      </c>
      <c r="P740" s="91"/>
      <c r="Q740" s="112">
        <v>0.75</v>
      </c>
      <c r="R740" s="28" t="s">
        <v>82</v>
      </c>
      <c r="S740" s="16" t="s">
        <v>20</v>
      </c>
      <c r="T740" s="16" t="s">
        <v>76</v>
      </c>
      <c r="U740" s="89">
        <v>45961</v>
      </c>
      <c r="V740" s="71"/>
      <c r="W740" s="62" t="str" cm="1">
        <f t="array" ref="W740">IF(SUM(LEN(B740:V740))=0,"",IF(OR(OR(ISBLANK(F740),SUM(LEN(C740),LEN(D740))=0),AND(NOT(E740="Unknown"),ISBLANK(J740)),AND(NOT(O740="Unknown"),ISBLANK(R740))),"Missing Information", INDEX(Table15[Entire Service Line Classification], MATCH(SUMIFS(Table15[Unique ID],Table15[System-Owned Portion],E740,Table15[If Material Anything Other than "Lead" in Column E,Was Material Ever Previously Lead?],G740,Table15[Customer-Owned Portion],O740),Table15[Unique ID],0),0)))</f>
        <v>Non-lead</v>
      </c>
    </row>
    <row r="741" spans="1:23" ht="30" x14ac:dyDescent="0.25">
      <c r="A741" s="2"/>
      <c r="B741" s="67" t="s">
        <v>1521</v>
      </c>
      <c r="C741" s="16" t="s">
        <v>1522</v>
      </c>
      <c r="D741" s="16"/>
      <c r="E741" s="26" t="s">
        <v>27</v>
      </c>
      <c r="F741" s="116" t="s">
        <v>18</v>
      </c>
      <c r="G741" s="117" t="s">
        <v>18</v>
      </c>
      <c r="H741" s="89"/>
      <c r="I741" s="112">
        <v>0.75</v>
      </c>
      <c r="J741" s="28" t="s">
        <v>82</v>
      </c>
      <c r="K741" s="16" t="s">
        <v>20</v>
      </c>
      <c r="L741" s="16" t="s">
        <v>76</v>
      </c>
      <c r="M741" s="89">
        <v>45945</v>
      </c>
      <c r="N741" s="69"/>
      <c r="O741" s="26" t="s">
        <v>19</v>
      </c>
      <c r="P741" s="91"/>
      <c r="Q741" s="112">
        <v>0.75</v>
      </c>
      <c r="R741" s="28" t="s">
        <v>82</v>
      </c>
      <c r="S741" s="16" t="s">
        <v>20</v>
      </c>
      <c r="T741" s="16" t="s">
        <v>76</v>
      </c>
      <c r="U741" s="89">
        <v>45945</v>
      </c>
      <c r="V741" s="71"/>
      <c r="W741" s="62" t="str" cm="1">
        <f t="array" ref="W741">IF(SUM(LEN(B741:V741))=0,"",IF(OR(OR(ISBLANK(F741),SUM(LEN(C741),LEN(D741))=0),AND(NOT(E741="Unknown"),ISBLANK(J741)),AND(NOT(O741="Unknown"),ISBLANK(R741))),"Missing Information", INDEX(Table15[Entire Service Line Classification], MATCH(SUMIFS(Table15[Unique ID],Table15[System-Owned Portion],E741,Table15[If Material Anything Other than "Lead" in Column E,Was Material Ever Previously Lead?],G741,Table15[Customer-Owned Portion],O741),Table15[Unique ID],0),0)))</f>
        <v>Non-lead</v>
      </c>
    </row>
    <row r="742" spans="1:23" ht="30" x14ac:dyDescent="0.25">
      <c r="A742" s="2"/>
      <c r="B742" s="67" t="s">
        <v>1527</v>
      </c>
      <c r="C742" s="16" t="s">
        <v>1528</v>
      </c>
      <c r="D742" s="16"/>
      <c r="E742" s="26" t="s">
        <v>19</v>
      </c>
      <c r="F742" s="25" t="s">
        <v>173</v>
      </c>
      <c r="G742" s="28" t="s">
        <v>173</v>
      </c>
      <c r="H742" s="89"/>
      <c r="I742" s="112">
        <v>0.75</v>
      </c>
      <c r="J742" s="28" t="s">
        <v>29</v>
      </c>
      <c r="K742" s="16" t="s">
        <v>18</v>
      </c>
      <c r="L742" s="16"/>
      <c r="M742" s="89">
        <v>41061</v>
      </c>
      <c r="N742" s="69"/>
      <c r="O742" s="26" t="s">
        <v>19</v>
      </c>
      <c r="P742" s="91"/>
      <c r="Q742" s="112">
        <v>0.75</v>
      </c>
      <c r="R742" s="28" t="s">
        <v>82</v>
      </c>
      <c r="S742" s="16" t="s">
        <v>20</v>
      </c>
      <c r="T742" s="16" t="s">
        <v>76</v>
      </c>
      <c r="U742" s="89">
        <v>45792</v>
      </c>
      <c r="V742" s="71"/>
      <c r="W742" s="62" t="str" cm="1">
        <f t="array" ref="W742">IF(SUM(LEN(B742:V742))=0,"",IF(OR(OR(ISBLANK(F742),SUM(LEN(C742),LEN(D742))=0),AND(NOT(E742="Unknown"),ISBLANK(J742)),AND(NOT(O742="Unknown"),ISBLANK(R742))),"Missing Information", INDEX(Table15[Entire Service Line Classification], MATCH(SUMIFS(Table15[Unique ID],Table15[System-Owned Portion],E742,Table15[If Material Anything Other than "Lead" in Column E,Was Material Ever Previously Lead?],G742,Table15[Customer-Owned Portion],O742),Table15[Unique ID],0),0)))</f>
        <v>Non-lead</v>
      </c>
    </row>
    <row r="743" spans="1:23" ht="30" x14ac:dyDescent="0.25">
      <c r="A743" s="2"/>
      <c r="B743" s="67" t="s">
        <v>1529</v>
      </c>
      <c r="C743" s="16" t="s">
        <v>1530</v>
      </c>
      <c r="D743" s="16"/>
      <c r="E743" s="26" t="s">
        <v>27</v>
      </c>
      <c r="F743" s="116" t="s">
        <v>18</v>
      </c>
      <c r="G743" s="117" t="s">
        <v>18</v>
      </c>
      <c r="H743" s="89"/>
      <c r="I743" s="112">
        <v>0.75</v>
      </c>
      <c r="J743" s="28" t="s">
        <v>82</v>
      </c>
      <c r="K743" s="16" t="s">
        <v>20</v>
      </c>
      <c r="L743" s="16" t="s">
        <v>76</v>
      </c>
      <c r="M743" s="89">
        <v>45945</v>
      </c>
      <c r="N743" s="69"/>
      <c r="O743" s="26" t="s">
        <v>19</v>
      </c>
      <c r="P743" s="91"/>
      <c r="Q743" s="112">
        <v>0.75</v>
      </c>
      <c r="R743" s="28" t="s">
        <v>82</v>
      </c>
      <c r="S743" s="16" t="s">
        <v>20</v>
      </c>
      <c r="T743" s="16" t="s">
        <v>76</v>
      </c>
      <c r="U743" s="89">
        <v>45945</v>
      </c>
      <c r="V743" s="71"/>
      <c r="W743" s="62" t="str" cm="1">
        <f t="array" ref="W743">IF(SUM(LEN(B743:V743))=0,"",IF(OR(OR(ISBLANK(F743),SUM(LEN(C743),LEN(D743))=0),AND(NOT(E743="Unknown"),ISBLANK(J743)),AND(NOT(O743="Unknown"),ISBLANK(R743))),"Missing Information", INDEX(Table15[Entire Service Line Classification], MATCH(SUMIFS(Table15[Unique ID],Table15[System-Owned Portion],E743,Table15[If Material Anything Other than "Lead" in Column E,Was Material Ever Previously Lead?],G743,Table15[Customer-Owned Portion],O743),Table15[Unique ID],0),0)))</f>
        <v>Non-lead</v>
      </c>
    </row>
    <row r="744" spans="1:23" ht="30" x14ac:dyDescent="0.25">
      <c r="A744" s="2"/>
      <c r="B744" s="67" t="s">
        <v>1531</v>
      </c>
      <c r="C744" s="16" t="s">
        <v>1532</v>
      </c>
      <c r="D744" s="16"/>
      <c r="E744" s="26" t="s">
        <v>27</v>
      </c>
      <c r="F744" s="116" t="s">
        <v>18</v>
      </c>
      <c r="G744" s="117" t="s">
        <v>18</v>
      </c>
      <c r="H744" s="89"/>
      <c r="I744" s="112">
        <v>0.75</v>
      </c>
      <c r="J744" s="28" t="s">
        <v>82</v>
      </c>
      <c r="K744" s="16" t="s">
        <v>20</v>
      </c>
      <c r="L744" s="16" t="s">
        <v>76</v>
      </c>
      <c r="M744" s="89">
        <v>45945</v>
      </c>
      <c r="N744" s="69"/>
      <c r="O744" s="26" t="s">
        <v>19</v>
      </c>
      <c r="P744" s="91"/>
      <c r="Q744" s="112">
        <v>0.75</v>
      </c>
      <c r="R744" s="28" t="s">
        <v>82</v>
      </c>
      <c r="S744" s="16" t="s">
        <v>20</v>
      </c>
      <c r="T744" s="16" t="s">
        <v>76</v>
      </c>
      <c r="U744" s="89">
        <v>45945</v>
      </c>
      <c r="V744" s="71"/>
      <c r="W744" s="62" t="str" cm="1">
        <f t="array" ref="W744">IF(SUM(LEN(B744:V744))=0,"",IF(OR(OR(ISBLANK(F744),SUM(LEN(C744),LEN(D744))=0),AND(NOT(E744="Unknown"),ISBLANK(J744)),AND(NOT(O744="Unknown"),ISBLANK(R744))),"Missing Information", INDEX(Table15[Entire Service Line Classification], MATCH(SUMIFS(Table15[Unique ID],Table15[System-Owned Portion],E744,Table15[If Material Anything Other than "Lead" in Column E,Was Material Ever Previously Lead?],G744,Table15[Customer-Owned Portion],O744),Table15[Unique ID],0),0)))</f>
        <v>Non-lead</v>
      </c>
    </row>
    <row r="745" spans="1:23" ht="30" x14ac:dyDescent="0.25">
      <c r="A745" s="2"/>
      <c r="B745" s="67" t="s">
        <v>1533</v>
      </c>
      <c r="C745" s="16" t="s">
        <v>1534</v>
      </c>
      <c r="D745" s="16"/>
      <c r="E745" s="26" t="s">
        <v>27</v>
      </c>
      <c r="F745" s="25" t="s">
        <v>173</v>
      </c>
      <c r="G745" s="28" t="s">
        <v>173</v>
      </c>
      <c r="H745" s="89"/>
      <c r="I745" s="112">
        <v>0.75</v>
      </c>
      <c r="J745" s="28" t="s">
        <v>29</v>
      </c>
      <c r="K745" s="16" t="s">
        <v>18</v>
      </c>
      <c r="L745" s="16"/>
      <c r="M745" s="89">
        <v>41068</v>
      </c>
      <c r="N745" s="69"/>
      <c r="O745" s="26" t="s">
        <v>19</v>
      </c>
      <c r="P745" s="91"/>
      <c r="Q745" s="112">
        <v>0.75</v>
      </c>
      <c r="R745" s="28" t="s">
        <v>82</v>
      </c>
      <c r="S745" s="16" t="s">
        <v>20</v>
      </c>
      <c r="T745" s="16" t="s">
        <v>76</v>
      </c>
      <c r="U745" s="89">
        <v>45617</v>
      </c>
      <c r="V745" s="71"/>
      <c r="W745" s="62" t="str" cm="1">
        <f t="array" ref="W745">IF(SUM(LEN(B745:V745))=0,"",IF(OR(OR(ISBLANK(F745),SUM(LEN(C745),LEN(D745))=0),AND(NOT(E745="Unknown"),ISBLANK(J745)),AND(NOT(O745="Unknown"),ISBLANK(R745))),"Missing Information", INDEX(Table15[Entire Service Line Classification], MATCH(SUMIFS(Table15[Unique ID],Table15[System-Owned Portion],E745,Table15[If Material Anything Other than "Lead" in Column E,Was Material Ever Previously Lead?],G745,Table15[Customer-Owned Portion],O745),Table15[Unique ID],0),0)))</f>
        <v>Non-lead</v>
      </c>
    </row>
    <row r="746" spans="1:23" ht="30" x14ac:dyDescent="0.25">
      <c r="A746" s="2"/>
      <c r="B746" s="67" t="s">
        <v>1533</v>
      </c>
      <c r="C746" s="16" t="s">
        <v>1534</v>
      </c>
      <c r="D746" s="16" t="s">
        <v>1273</v>
      </c>
      <c r="E746" s="26" t="s">
        <v>27</v>
      </c>
      <c r="F746" s="25" t="s">
        <v>173</v>
      </c>
      <c r="G746" s="28" t="s">
        <v>173</v>
      </c>
      <c r="H746" s="89"/>
      <c r="I746" s="112">
        <v>0.75</v>
      </c>
      <c r="J746" s="28" t="s">
        <v>29</v>
      </c>
      <c r="K746" s="16" t="s">
        <v>18</v>
      </c>
      <c r="L746" s="16"/>
      <c r="M746" s="89">
        <v>41068</v>
      </c>
      <c r="N746" s="69"/>
      <c r="O746" s="26" t="s">
        <v>19</v>
      </c>
      <c r="P746" s="91"/>
      <c r="Q746" s="112">
        <v>0.75</v>
      </c>
      <c r="R746" s="28" t="s">
        <v>82</v>
      </c>
      <c r="S746" s="16" t="s">
        <v>20</v>
      </c>
      <c r="T746" s="16" t="s">
        <v>76</v>
      </c>
      <c r="U746" s="89">
        <v>45617</v>
      </c>
      <c r="V746" s="71"/>
      <c r="W746" s="62" t="str" cm="1">
        <f t="array" ref="W746">IF(SUM(LEN(B746:V746))=0,"",IF(OR(OR(ISBLANK(F746),SUM(LEN(C746),LEN(D746))=0),AND(NOT(E746="Unknown"),ISBLANK(J746)),AND(NOT(O746="Unknown"),ISBLANK(R746))),"Missing Information", INDEX(Table15[Entire Service Line Classification], MATCH(SUMIFS(Table15[Unique ID],Table15[System-Owned Portion],E746,Table15[If Material Anything Other than "Lead" in Column E,Was Material Ever Previously Lead?],G746,Table15[Customer-Owned Portion],O746),Table15[Unique ID],0),0)))</f>
        <v>Non-lead</v>
      </c>
    </row>
    <row r="747" spans="1:23" x14ac:dyDescent="0.25">
      <c r="A747" s="2"/>
      <c r="B747" s="67" t="s">
        <v>1535</v>
      </c>
      <c r="C747" s="16" t="s">
        <v>1536</v>
      </c>
      <c r="D747" s="16"/>
      <c r="E747" s="26" t="s">
        <v>19</v>
      </c>
      <c r="F747" s="116" t="s">
        <v>18</v>
      </c>
      <c r="G747" s="28" t="s">
        <v>18</v>
      </c>
      <c r="H747" s="89">
        <v>29647</v>
      </c>
      <c r="I747" s="112">
        <v>2</v>
      </c>
      <c r="J747" s="28" t="s">
        <v>89</v>
      </c>
      <c r="K747" s="16" t="s">
        <v>18</v>
      </c>
      <c r="L747" s="16"/>
      <c r="M747" s="89"/>
      <c r="N747" s="69"/>
      <c r="O747" s="119" t="s">
        <v>19</v>
      </c>
      <c r="P747" s="91">
        <v>29647</v>
      </c>
      <c r="Q747" s="112">
        <v>2</v>
      </c>
      <c r="R747" s="28" t="s">
        <v>89</v>
      </c>
      <c r="S747" s="16" t="s">
        <v>18</v>
      </c>
      <c r="T747" s="16"/>
      <c r="U747" s="89"/>
      <c r="V747" s="71"/>
      <c r="W747" s="62" t="str" cm="1">
        <f t="array" ref="W747">IF(SUM(LEN(B747:V747))=0,"",IF(OR(OR(ISBLANK(F747),SUM(LEN(C747),LEN(D747))=0),AND(NOT(E747="Unknown"),ISBLANK(J747)),AND(NOT(O747="Unknown"),ISBLANK(R747))),"Missing Information", INDEX(Table15[Entire Service Line Classification], MATCH(SUMIFS(Table15[Unique ID],Table15[System-Owned Portion],E747,Table15[If Material Anything Other than "Lead" in Column E,Was Material Ever Previously Lead?],G747,Table15[Customer-Owned Portion],O747),Table15[Unique ID],0),0)))</f>
        <v>Non-lead</v>
      </c>
    </row>
    <row r="748" spans="1:23" ht="30" x14ac:dyDescent="0.25">
      <c r="A748" s="2"/>
      <c r="B748" s="67" t="s">
        <v>1537</v>
      </c>
      <c r="C748" s="16" t="s">
        <v>1538</v>
      </c>
      <c r="D748" s="16"/>
      <c r="E748" s="26" t="s">
        <v>27</v>
      </c>
      <c r="F748" s="116" t="s">
        <v>18</v>
      </c>
      <c r="G748" s="28" t="s">
        <v>18</v>
      </c>
      <c r="H748" s="89">
        <v>42348</v>
      </c>
      <c r="I748" s="112">
        <v>1.5</v>
      </c>
      <c r="J748" s="28" t="s">
        <v>87</v>
      </c>
      <c r="K748" s="16" t="s">
        <v>18</v>
      </c>
      <c r="L748" s="16"/>
      <c r="M748" s="89"/>
      <c r="N748" s="69"/>
      <c r="O748" s="26" t="s">
        <v>36</v>
      </c>
      <c r="P748" s="91">
        <v>42348</v>
      </c>
      <c r="Q748" s="112">
        <v>1.5</v>
      </c>
      <c r="R748" s="28" t="s">
        <v>87</v>
      </c>
      <c r="S748" s="16" t="s">
        <v>18</v>
      </c>
      <c r="T748" s="16"/>
      <c r="U748" s="89"/>
      <c r="V748" s="71"/>
      <c r="W748" s="62" t="str" cm="1">
        <f t="array" ref="W748">IF(SUM(LEN(B748:V748))=0,"",IF(OR(OR(ISBLANK(F748),SUM(LEN(C748),LEN(D748))=0),AND(NOT(E748="Unknown"),ISBLANK(J748)),AND(NOT(O748="Unknown"),ISBLANK(R748))),"Missing Information", INDEX(Table15[Entire Service Line Classification], MATCH(SUMIFS(Table15[Unique ID],Table15[System-Owned Portion],E748,Table15[If Material Anything Other than "Lead" in Column E,Was Material Ever Previously Lead?],G748,Table15[Customer-Owned Portion],O748),Table15[Unique ID],0),0)))</f>
        <v>Non-lead</v>
      </c>
    </row>
    <row r="749" spans="1:23" ht="30" x14ac:dyDescent="0.25">
      <c r="A749" s="2"/>
      <c r="B749" s="67" t="s">
        <v>1539</v>
      </c>
      <c r="C749" s="16" t="s">
        <v>1540</v>
      </c>
      <c r="D749" s="16"/>
      <c r="E749" s="26" t="s">
        <v>27</v>
      </c>
      <c r="F749" s="116" t="s">
        <v>18</v>
      </c>
      <c r="G749" s="117" t="s">
        <v>18</v>
      </c>
      <c r="H749" s="89"/>
      <c r="I749" s="112">
        <v>1</v>
      </c>
      <c r="J749" s="28" t="s">
        <v>82</v>
      </c>
      <c r="K749" s="16" t="s">
        <v>20</v>
      </c>
      <c r="L749" s="16" t="s">
        <v>76</v>
      </c>
      <c r="M749" s="89">
        <v>45961</v>
      </c>
      <c r="N749" s="69"/>
      <c r="O749" s="26" t="s">
        <v>19</v>
      </c>
      <c r="P749" s="91"/>
      <c r="Q749" s="112">
        <v>1</v>
      </c>
      <c r="R749" s="28" t="s">
        <v>82</v>
      </c>
      <c r="S749" s="16" t="s">
        <v>20</v>
      </c>
      <c r="T749" s="16" t="s">
        <v>76</v>
      </c>
      <c r="U749" s="89">
        <v>45961</v>
      </c>
      <c r="V749" s="71"/>
      <c r="W749" s="62" t="str" cm="1">
        <f t="array" ref="W749">IF(SUM(LEN(B749:V749))=0,"",IF(OR(OR(ISBLANK(F749),SUM(LEN(C749),LEN(D749))=0),AND(NOT(E749="Unknown"),ISBLANK(J749)),AND(NOT(O749="Unknown"),ISBLANK(R749))),"Missing Information", INDEX(Table15[Entire Service Line Classification], MATCH(SUMIFS(Table15[Unique ID],Table15[System-Owned Portion],E749,Table15[If Material Anything Other than "Lead" in Column E,Was Material Ever Previously Lead?],G749,Table15[Customer-Owned Portion],O749),Table15[Unique ID],0),0)))</f>
        <v>Non-lead</v>
      </c>
    </row>
    <row r="750" spans="1:23" ht="30" x14ac:dyDescent="0.25">
      <c r="A750" s="2"/>
      <c r="B750" s="67" t="s">
        <v>1541</v>
      </c>
      <c r="C750" s="16" t="s">
        <v>1542</v>
      </c>
      <c r="D750" s="16"/>
      <c r="E750" s="26" t="s">
        <v>19</v>
      </c>
      <c r="F750" s="116" t="s">
        <v>18</v>
      </c>
      <c r="G750" s="117" t="s">
        <v>18</v>
      </c>
      <c r="H750" s="89"/>
      <c r="I750" s="112">
        <v>1</v>
      </c>
      <c r="J750" s="28" t="s">
        <v>82</v>
      </c>
      <c r="K750" s="16" t="s">
        <v>20</v>
      </c>
      <c r="L750" s="16" t="s">
        <v>76</v>
      </c>
      <c r="M750" s="89">
        <v>45961</v>
      </c>
      <c r="N750" s="69"/>
      <c r="O750" s="26" t="s">
        <v>27</v>
      </c>
      <c r="P750" s="91"/>
      <c r="Q750" s="112">
        <v>1</v>
      </c>
      <c r="R750" s="28" t="s">
        <v>82</v>
      </c>
      <c r="S750" s="16" t="s">
        <v>20</v>
      </c>
      <c r="T750" s="16" t="s">
        <v>76</v>
      </c>
      <c r="U750" s="89">
        <v>45961</v>
      </c>
      <c r="V750" s="71"/>
      <c r="W750" s="62" t="str" cm="1">
        <f t="array" ref="W750">IF(SUM(LEN(B750:V750))=0,"",IF(OR(OR(ISBLANK(F750),SUM(LEN(C750),LEN(D750))=0),AND(NOT(E750="Unknown"),ISBLANK(J750)),AND(NOT(O750="Unknown"),ISBLANK(R750))),"Missing Information", INDEX(Table15[Entire Service Line Classification], MATCH(SUMIFS(Table15[Unique ID],Table15[System-Owned Portion],E750,Table15[If Material Anything Other than "Lead" in Column E,Was Material Ever Previously Lead?],G750,Table15[Customer-Owned Portion],O750),Table15[Unique ID],0),0)))</f>
        <v>Non-lead</v>
      </c>
    </row>
    <row r="751" spans="1:23" ht="30" x14ac:dyDescent="0.25">
      <c r="A751" s="2"/>
      <c r="B751" s="67" t="s">
        <v>1543</v>
      </c>
      <c r="C751" s="16" t="s">
        <v>1544</v>
      </c>
      <c r="D751" s="16"/>
      <c r="E751" s="26" t="s">
        <v>27</v>
      </c>
      <c r="F751" s="116" t="s">
        <v>18</v>
      </c>
      <c r="G751" s="117" t="s">
        <v>18</v>
      </c>
      <c r="H751" s="89"/>
      <c r="I751" s="112">
        <v>1.5</v>
      </c>
      <c r="J751" s="28" t="s">
        <v>82</v>
      </c>
      <c r="K751" s="16" t="s">
        <v>20</v>
      </c>
      <c r="L751" s="16" t="s">
        <v>76</v>
      </c>
      <c r="M751" s="89">
        <v>45961</v>
      </c>
      <c r="N751" s="69"/>
      <c r="O751" s="26" t="s">
        <v>19</v>
      </c>
      <c r="P751" s="91"/>
      <c r="Q751" s="112">
        <v>1.5</v>
      </c>
      <c r="R751" s="28" t="s">
        <v>82</v>
      </c>
      <c r="S751" s="16" t="s">
        <v>20</v>
      </c>
      <c r="T751" s="16" t="s">
        <v>76</v>
      </c>
      <c r="U751" s="89">
        <v>45961</v>
      </c>
      <c r="V751" s="71"/>
      <c r="W751" s="62" t="str" cm="1">
        <f t="array" ref="W751">IF(SUM(LEN(B751:V751))=0,"",IF(OR(OR(ISBLANK(F751),SUM(LEN(C751),LEN(D751))=0),AND(NOT(E751="Unknown"),ISBLANK(J751)),AND(NOT(O751="Unknown"),ISBLANK(R751))),"Missing Information", INDEX(Table15[Entire Service Line Classification], MATCH(SUMIFS(Table15[Unique ID],Table15[System-Owned Portion],E751,Table15[If Material Anything Other than "Lead" in Column E,Was Material Ever Previously Lead?],G751,Table15[Customer-Owned Portion],O751),Table15[Unique ID],0),0)))</f>
        <v>Non-lead</v>
      </c>
    </row>
    <row r="752" spans="1:23" ht="30" x14ac:dyDescent="0.25">
      <c r="A752" s="2"/>
      <c r="B752" s="67" t="s">
        <v>1545</v>
      </c>
      <c r="C752" s="16" t="s">
        <v>1546</v>
      </c>
      <c r="D752" s="16"/>
      <c r="E752" s="26" t="s">
        <v>19</v>
      </c>
      <c r="F752" s="116" t="s">
        <v>18</v>
      </c>
      <c r="G752" s="117" t="s">
        <v>18</v>
      </c>
      <c r="H752" s="89"/>
      <c r="I752" s="112">
        <v>1</v>
      </c>
      <c r="J752" s="28" t="s">
        <v>82</v>
      </c>
      <c r="K752" s="16" t="s">
        <v>20</v>
      </c>
      <c r="L752" s="16" t="s">
        <v>76</v>
      </c>
      <c r="M752" s="89">
        <v>45961</v>
      </c>
      <c r="N752" s="69"/>
      <c r="O752" s="26" t="s">
        <v>27</v>
      </c>
      <c r="P752" s="91"/>
      <c r="Q752" s="112">
        <v>1</v>
      </c>
      <c r="R752" s="28" t="s">
        <v>82</v>
      </c>
      <c r="S752" s="16" t="s">
        <v>20</v>
      </c>
      <c r="T752" s="16" t="s">
        <v>76</v>
      </c>
      <c r="U752" s="89">
        <v>45961</v>
      </c>
      <c r="V752" s="71"/>
      <c r="W752" s="62" t="str" cm="1">
        <f t="array" ref="W752">IF(SUM(LEN(B752:V752))=0,"",IF(OR(OR(ISBLANK(F752),SUM(LEN(C752),LEN(D752))=0),AND(NOT(E752="Unknown"),ISBLANK(J752)),AND(NOT(O752="Unknown"),ISBLANK(R752))),"Missing Information", INDEX(Table15[Entire Service Line Classification], MATCH(SUMIFS(Table15[Unique ID],Table15[System-Owned Portion],E752,Table15[If Material Anything Other than "Lead" in Column E,Was Material Ever Previously Lead?],G752,Table15[Customer-Owned Portion],O752),Table15[Unique ID],0),0)))</f>
        <v>Non-lead</v>
      </c>
    </row>
    <row r="753" spans="1:23" ht="30" x14ac:dyDescent="0.25">
      <c r="A753" s="2"/>
      <c r="B753" s="67" t="s">
        <v>1551</v>
      </c>
      <c r="C753" s="16" t="s">
        <v>1552</v>
      </c>
      <c r="D753" s="16"/>
      <c r="E753" s="26" t="s">
        <v>19</v>
      </c>
      <c r="F753" s="116" t="s">
        <v>18</v>
      </c>
      <c r="G753" s="117" t="s">
        <v>18</v>
      </c>
      <c r="H753" s="89"/>
      <c r="I753" s="112">
        <v>1.5</v>
      </c>
      <c r="J753" s="28" t="s">
        <v>82</v>
      </c>
      <c r="K753" s="16" t="s">
        <v>20</v>
      </c>
      <c r="L753" s="16" t="s">
        <v>76</v>
      </c>
      <c r="M753" s="89">
        <v>45945</v>
      </c>
      <c r="N753" s="69"/>
      <c r="O753" s="26" t="s">
        <v>19</v>
      </c>
      <c r="P753" s="91"/>
      <c r="Q753" s="112">
        <v>1.5</v>
      </c>
      <c r="R753" s="28" t="s">
        <v>82</v>
      </c>
      <c r="S753" s="16" t="s">
        <v>20</v>
      </c>
      <c r="T753" s="16" t="s">
        <v>76</v>
      </c>
      <c r="U753" s="89">
        <v>45945</v>
      </c>
      <c r="V753" s="71"/>
      <c r="W753" s="62" t="str" cm="1">
        <f t="array" ref="W753">IF(SUM(LEN(B753:V753))=0,"",IF(OR(OR(ISBLANK(F753),SUM(LEN(C753),LEN(D753))=0),AND(NOT(E753="Unknown"),ISBLANK(J753)),AND(NOT(O753="Unknown"),ISBLANK(R753))),"Missing Information", INDEX(Table15[Entire Service Line Classification], MATCH(SUMIFS(Table15[Unique ID],Table15[System-Owned Portion],E753,Table15[If Material Anything Other than "Lead" in Column E,Was Material Ever Previously Lead?],G753,Table15[Customer-Owned Portion],O753),Table15[Unique ID],0),0)))</f>
        <v>Non-lead</v>
      </c>
    </row>
    <row r="754" spans="1:23" ht="30" x14ac:dyDescent="0.25">
      <c r="A754" s="2"/>
      <c r="B754" s="67" t="s">
        <v>1553</v>
      </c>
      <c r="C754" s="16" t="s">
        <v>1554</v>
      </c>
      <c r="D754" s="16"/>
      <c r="E754" s="26" t="s">
        <v>19</v>
      </c>
      <c r="F754" s="25" t="s">
        <v>173</v>
      </c>
      <c r="G754" s="28" t="s">
        <v>173</v>
      </c>
      <c r="H754" s="89"/>
      <c r="I754" s="112">
        <v>1</v>
      </c>
      <c r="J754" s="28" t="s">
        <v>87</v>
      </c>
      <c r="K754" s="16" t="s">
        <v>20</v>
      </c>
      <c r="L754" s="16"/>
      <c r="M754" s="89">
        <v>37295</v>
      </c>
      <c r="N754" s="69"/>
      <c r="O754" s="26" t="s">
        <v>19</v>
      </c>
      <c r="P754" s="91"/>
      <c r="Q754" s="112">
        <v>1</v>
      </c>
      <c r="R754" s="28" t="s">
        <v>87</v>
      </c>
      <c r="S754" s="16" t="s">
        <v>18</v>
      </c>
      <c r="T754" s="16"/>
      <c r="U754" s="89">
        <v>45696</v>
      </c>
      <c r="V754" s="71"/>
      <c r="W754" s="62" t="str" cm="1">
        <f t="array" ref="W754">IF(SUM(LEN(B754:V754))=0,"",IF(OR(OR(ISBLANK(F754),SUM(LEN(C754),LEN(D754))=0),AND(NOT(E754="Unknown"),ISBLANK(J754)),AND(NOT(O754="Unknown"),ISBLANK(R754))),"Missing Information", INDEX(Table15[Entire Service Line Classification], MATCH(SUMIFS(Table15[Unique ID],Table15[System-Owned Portion],E754,Table15[If Material Anything Other than "Lead" in Column E,Was Material Ever Previously Lead?],G754,Table15[Customer-Owned Portion],O754),Table15[Unique ID],0),0)))</f>
        <v>Non-lead</v>
      </c>
    </row>
    <row r="755" spans="1:23" ht="30" x14ac:dyDescent="0.25">
      <c r="A755" s="2"/>
      <c r="B755" s="67" t="s">
        <v>1547</v>
      </c>
      <c r="C755" s="16" t="s">
        <v>1548</v>
      </c>
      <c r="D755" s="16"/>
      <c r="E755" s="26" t="s">
        <v>27</v>
      </c>
      <c r="F755" s="116" t="s">
        <v>18</v>
      </c>
      <c r="G755" s="117" t="s">
        <v>18</v>
      </c>
      <c r="H755" s="89"/>
      <c r="I755" s="112">
        <v>0.75</v>
      </c>
      <c r="J755" s="28" t="s">
        <v>82</v>
      </c>
      <c r="K755" s="16" t="s">
        <v>20</v>
      </c>
      <c r="L755" s="16" t="s">
        <v>76</v>
      </c>
      <c r="M755" s="89">
        <v>45945</v>
      </c>
      <c r="N755" s="69"/>
      <c r="O755" s="26" t="s">
        <v>19</v>
      </c>
      <c r="P755" s="91"/>
      <c r="Q755" s="112">
        <v>0.75</v>
      </c>
      <c r="R755" s="28" t="s">
        <v>82</v>
      </c>
      <c r="S755" s="16" t="s">
        <v>20</v>
      </c>
      <c r="T755" s="16" t="s">
        <v>76</v>
      </c>
      <c r="U755" s="89">
        <v>45945</v>
      </c>
      <c r="V755" s="71"/>
      <c r="W755" s="62" t="str" cm="1">
        <f t="array" ref="W755">IF(SUM(LEN(B755:V755))=0,"",IF(OR(OR(ISBLANK(F755),SUM(LEN(C755),LEN(D755))=0),AND(NOT(E755="Unknown"),ISBLANK(J755)),AND(NOT(O755="Unknown"),ISBLANK(R755))),"Missing Information", INDEX(Table15[Entire Service Line Classification], MATCH(SUMIFS(Table15[Unique ID],Table15[System-Owned Portion],E755,Table15[If Material Anything Other than "Lead" in Column E,Was Material Ever Previously Lead?],G755,Table15[Customer-Owned Portion],O755),Table15[Unique ID],0),0)))</f>
        <v>Non-lead</v>
      </c>
    </row>
    <row r="756" spans="1:23" ht="30" x14ac:dyDescent="0.25">
      <c r="A756" s="2"/>
      <c r="B756" s="67" t="s">
        <v>1555</v>
      </c>
      <c r="C756" s="16" t="s">
        <v>1556</v>
      </c>
      <c r="D756" s="16"/>
      <c r="E756" s="26" t="s">
        <v>27</v>
      </c>
      <c r="F756" s="25" t="s">
        <v>173</v>
      </c>
      <c r="G756" s="28" t="s">
        <v>173</v>
      </c>
      <c r="H756" s="89"/>
      <c r="I756" s="112">
        <v>0.75</v>
      </c>
      <c r="J756" s="28" t="s">
        <v>29</v>
      </c>
      <c r="K756" s="16" t="s">
        <v>18</v>
      </c>
      <c r="L756" s="16"/>
      <c r="M756" s="89">
        <v>41375</v>
      </c>
      <c r="N756" s="69" t="s">
        <v>116</v>
      </c>
      <c r="O756" s="26" t="s">
        <v>19</v>
      </c>
      <c r="P756" s="91"/>
      <c r="Q756" s="112">
        <v>0.75</v>
      </c>
      <c r="R756" s="28" t="s">
        <v>82</v>
      </c>
      <c r="S756" s="16" t="s">
        <v>20</v>
      </c>
      <c r="T756" s="16" t="s">
        <v>76</v>
      </c>
      <c r="U756" s="89">
        <v>45945</v>
      </c>
      <c r="V756" s="71"/>
      <c r="W756" s="62" t="str" cm="1">
        <f t="array" ref="W756">IF(SUM(LEN(B756:V756))=0,"",IF(OR(OR(ISBLANK(F756),SUM(LEN(C756),LEN(D756))=0),AND(NOT(E756="Unknown"),ISBLANK(J756)),AND(NOT(O756="Unknown"),ISBLANK(R756))),"Missing Information", INDEX(Table15[Entire Service Line Classification], MATCH(SUMIFS(Table15[Unique ID],Table15[System-Owned Portion],E756,Table15[If Material Anything Other than "Lead" in Column E,Was Material Ever Previously Lead?],G756,Table15[Customer-Owned Portion],O756),Table15[Unique ID],0),0)))</f>
        <v>Non-lead</v>
      </c>
    </row>
    <row r="757" spans="1:23" ht="30" x14ac:dyDescent="0.25">
      <c r="A757" s="2"/>
      <c r="B757" s="67" t="s">
        <v>1557</v>
      </c>
      <c r="C757" s="16" t="s">
        <v>1558</v>
      </c>
      <c r="D757" s="16"/>
      <c r="E757" s="26" t="s">
        <v>19</v>
      </c>
      <c r="F757" s="116" t="s">
        <v>18</v>
      </c>
      <c r="G757" s="28" t="s">
        <v>18</v>
      </c>
      <c r="H757" s="89">
        <v>29932</v>
      </c>
      <c r="I757" s="112">
        <v>0.75</v>
      </c>
      <c r="J757" s="28" t="s">
        <v>82</v>
      </c>
      <c r="K757" s="16" t="s">
        <v>20</v>
      </c>
      <c r="L757" s="16" t="s">
        <v>76</v>
      </c>
      <c r="M757" s="89">
        <v>45961</v>
      </c>
      <c r="N757" s="69"/>
      <c r="O757" s="26" t="s">
        <v>19</v>
      </c>
      <c r="P757" s="91">
        <v>29932</v>
      </c>
      <c r="Q757" s="112">
        <v>0.75</v>
      </c>
      <c r="R757" s="28" t="s">
        <v>82</v>
      </c>
      <c r="S757" s="16" t="s">
        <v>20</v>
      </c>
      <c r="T757" s="16" t="s">
        <v>76</v>
      </c>
      <c r="U757" s="89">
        <v>45961</v>
      </c>
      <c r="V757" s="71"/>
      <c r="W757" s="62" t="str" cm="1">
        <f t="array" ref="W757">IF(SUM(LEN(B757:V757))=0,"",IF(OR(OR(ISBLANK(F757),SUM(LEN(C757),LEN(D757))=0),AND(NOT(E757="Unknown"),ISBLANK(J757)),AND(NOT(O757="Unknown"),ISBLANK(R757))),"Missing Information", INDEX(Table15[Entire Service Line Classification], MATCH(SUMIFS(Table15[Unique ID],Table15[System-Owned Portion],E757,Table15[If Material Anything Other than "Lead" in Column E,Was Material Ever Previously Lead?],G757,Table15[Customer-Owned Portion],O757),Table15[Unique ID],0),0)))</f>
        <v>Non-lead</v>
      </c>
    </row>
    <row r="758" spans="1:23" ht="30" x14ac:dyDescent="0.25">
      <c r="A758" s="2"/>
      <c r="B758" s="67" t="s">
        <v>1549</v>
      </c>
      <c r="C758" s="16" t="s">
        <v>1550</v>
      </c>
      <c r="D758" s="16"/>
      <c r="E758" s="26" t="s">
        <v>19</v>
      </c>
      <c r="F758" s="25" t="s">
        <v>173</v>
      </c>
      <c r="G758" s="28" t="s">
        <v>173</v>
      </c>
      <c r="H758" s="89">
        <v>43318</v>
      </c>
      <c r="I758" s="112">
        <v>0.75</v>
      </c>
      <c r="J758" s="28" t="s">
        <v>29</v>
      </c>
      <c r="K758" s="16" t="s">
        <v>18</v>
      </c>
      <c r="L758" s="16"/>
      <c r="M758" s="89">
        <v>43318</v>
      </c>
      <c r="N758" s="69" t="s">
        <v>409</v>
      </c>
      <c r="O758" s="26" t="s">
        <v>19</v>
      </c>
      <c r="P758" s="91"/>
      <c r="Q758" s="112">
        <v>0.75</v>
      </c>
      <c r="R758" s="28" t="s">
        <v>82</v>
      </c>
      <c r="S758" s="16" t="s">
        <v>20</v>
      </c>
      <c r="T758" s="16" t="s">
        <v>76</v>
      </c>
      <c r="U758" s="89">
        <v>45790</v>
      </c>
      <c r="V758" s="71"/>
      <c r="W758" s="62" t="str" cm="1">
        <f t="array" ref="W758">IF(SUM(LEN(B758:V758))=0,"",IF(OR(OR(ISBLANK(F758),SUM(LEN(C758),LEN(D758))=0),AND(NOT(E758="Unknown"),ISBLANK(J758)),AND(NOT(O758="Unknown"),ISBLANK(R758))),"Missing Information", INDEX(Table15[Entire Service Line Classification], MATCH(SUMIFS(Table15[Unique ID],Table15[System-Owned Portion],E758,Table15[If Material Anything Other than "Lead" in Column E,Was Material Ever Previously Lead?],G758,Table15[Customer-Owned Portion],O758),Table15[Unique ID],0),0)))</f>
        <v>Non-lead</v>
      </c>
    </row>
    <row r="759" spans="1:23" ht="30" x14ac:dyDescent="0.25">
      <c r="A759" s="2"/>
      <c r="B759" s="67" t="s">
        <v>1559</v>
      </c>
      <c r="C759" s="16" t="s">
        <v>1560</v>
      </c>
      <c r="D759" s="16"/>
      <c r="E759" s="26" t="s">
        <v>27</v>
      </c>
      <c r="F759" s="116" t="s">
        <v>18</v>
      </c>
      <c r="G759" s="117" t="s">
        <v>18</v>
      </c>
      <c r="H759" s="89"/>
      <c r="I759" s="112">
        <v>0.75</v>
      </c>
      <c r="J759" s="28" t="s">
        <v>82</v>
      </c>
      <c r="K759" s="16" t="s">
        <v>20</v>
      </c>
      <c r="L759" s="16" t="s">
        <v>76</v>
      </c>
      <c r="M759" s="89">
        <v>45945</v>
      </c>
      <c r="N759" s="69"/>
      <c r="O759" s="26" t="s">
        <v>19</v>
      </c>
      <c r="P759" s="91"/>
      <c r="Q759" s="112">
        <v>0.75</v>
      </c>
      <c r="R759" s="28" t="s">
        <v>82</v>
      </c>
      <c r="S759" s="16" t="s">
        <v>20</v>
      </c>
      <c r="T759" s="16" t="s">
        <v>76</v>
      </c>
      <c r="U759" s="89">
        <v>45945</v>
      </c>
      <c r="V759" s="71"/>
      <c r="W759" s="62" t="str" cm="1">
        <f t="array" ref="W759">IF(SUM(LEN(B759:V759))=0,"",IF(OR(OR(ISBLANK(F759),SUM(LEN(C759),LEN(D759))=0),AND(NOT(E759="Unknown"),ISBLANK(J759)),AND(NOT(O759="Unknown"),ISBLANK(R759))),"Missing Information", INDEX(Table15[Entire Service Line Classification], MATCH(SUMIFS(Table15[Unique ID],Table15[System-Owned Portion],E759,Table15[If Material Anything Other than "Lead" in Column E,Was Material Ever Previously Lead?],G759,Table15[Customer-Owned Portion],O759),Table15[Unique ID],0),0)))</f>
        <v>Non-lead</v>
      </c>
    </row>
    <row r="760" spans="1:23" ht="30" x14ac:dyDescent="0.25">
      <c r="A760" s="2"/>
      <c r="B760" s="67" t="s">
        <v>1561</v>
      </c>
      <c r="C760" s="16" t="s">
        <v>1562</v>
      </c>
      <c r="D760" s="16"/>
      <c r="E760" s="26" t="s">
        <v>27</v>
      </c>
      <c r="F760" s="116" t="s">
        <v>18</v>
      </c>
      <c r="G760" s="117" t="s">
        <v>18</v>
      </c>
      <c r="H760" s="89"/>
      <c r="I760" s="112">
        <v>0.75</v>
      </c>
      <c r="J760" s="28" t="s">
        <v>82</v>
      </c>
      <c r="K760" s="16" t="s">
        <v>20</v>
      </c>
      <c r="L760" s="16" t="s">
        <v>76</v>
      </c>
      <c r="M760" s="89">
        <v>45945</v>
      </c>
      <c r="N760" s="69"/>
      <c r="O760" s="26" t="s">
        <v>19</v>
      </c>
      <c r="P760" s="91"/>
      <c r="Q760" s="112">
        <v>0.75</v>
      </c>
      <c r="R760" s="28" t="s">
        <v>82</v>
      </c>
      <c r="S760" s="16" t="s">
        <v>20</v>
      </c>
      <c r="T760" s="16" t="s">
        <v>76</v>
      </c>
      <c r="U760" s="89">
        <v>45945</v>
      </c>
      <c r="V760" s="71"/>
      <c r="W760" s="62" t="str" cm="1">
        <f t="array" ref="W760">IF(SUM(LEN(B760:V760))=0,"",IF(OR(OR(ISBLANK(F760),SUM(LEN(C760),LEN(D760))=0),AND(NOT(E760="Unknown"),ISBLANK(J760)),AND(NOT(O760="Unknown"),ISBLANK(R760))),"Missing Information", INDEX(Table15[Entire Service Line Classification], MATCH(SUMIFS(Table15[Unique ID],Table15[System-Owned Portion],E760,Table15[If Material Anything Other than "Lead" in Column E,Was Material Ever Previously Lead?],G760,Table15[Customer-Owned Portion],O760),Table15[Unique ID],0),0)))</f>
        <v>Non-lead</v>
      </c>
    </row>
    <row r="761" spans="1:23" ht="30" x14ac:dyDescent="0.25">
      <c r="A761" s="2"/>
      <c r="B761" s="67" t="s">
        <v>1565</v>
      </c>
      <c r="C761" s="16" t="s">
        <v>1566</v>
      </c>
      <c r="D761" s="16"/>
      <c r="E761" s="26" t="s">
        <v>27</v>
      </c>
      <c r="F761" s="116" t="s">
        <v>18</v>
      </c>
      <c r="G761" s="117" t="s">
        <v>18</v>
      </c>
      <c r="H761" s="89"/>
      <c r="I761" s="112">
        <v>0.75</v>
      </c>
      <c r="J761" s="28" t="s">
        <v>29</v>
      </c>
      <c r="K761" s="16" t="s">
        <v>18</v>
      </c>
      <c r="L761" s="16"/>
      <c r="M761" s="89">
        <v>45646</v>
      </c>
      <c r="N761" s="69"/>
      <c r="O761" s="26" t="s">
        <v>19</v>
      </c>
      <c r="P761" s="91"/>
      <c r="Q761" s="112">
        <v>0.75</v>
      </c>
      <c r="R761" s="28" t="s">
        <v>82</v>
      </c>
      <c r="S761" s="16" t="s">
        <v>20</v>
      </c>
      <c r="T761" s="16" t="s">
        <v>76</v>
      </c>
      <c r="U761" s="89">
        <v>45646</v>
      </c>
      <c r="V761" s="71"/>
      <c r="W761" s="62" t="str" cm="1">
        <f t="array" ref="W761">IF(SUM(LEN(B761:V761))=0,"",IF(OR(OR(ISBLANK(F761),SUM(LEN(C761),LEN(D761))=0),AND(NOT(E761="Unknown"),ISBLANK(J761)),AND(NOT(O761="Unknown"),ISBLANK(R761))),"Missing Information", INDEX(Table15[Entire Service Line Classification], MATCH(SUMIFS(Table15[Unique ID],Table15[System-Owned Portion],E761,Table15[If Material Anything Other than "Lead" in Column E,Was Material Ever Previously Lead?],G761,Table15[Customer-Owned Portion],O761),Table15[Unique ID],0),0)))</f>
        <v>Non-lead</v>
      </c>
    </row>
    <row r="762" spans="1:23" ht="30" x14ac:dyDescent="0.25">
      <c r="A762" s="2"/>
      <c r="B762" s="67" t="s">
        <v>1567</v>
      </c>
      <c r="C762" s="16" t="s">
        <v>1568</v>
      </c>
      <c r="D762" s="16"/>
      <c r="E762" s="26" t="s">
        <v>27</v>
      </c>
      <c r="F762" s="116" t="s">
        <v>18</v>
      </c>
      <c r="G762" s="117" t="s">
        <v>18</v>
      </c>
      <c r="H762" s="89"/>
      <c r="I762" s="112">
        <v>1</v>
      </c>
      <c r="J762" s="28" t="s">
        <v>82</v>
      </c>
      <c r="K762" s="16" t="s">
        <v>20</v>
      </c>
      <c r="L762" s="16" t="s">
        <v>76</v>
      </c>
      <c r="M762" s="89">
        <v>45961</v>
      </c>
      <c r="N762" s="69"/>
      <c r="O762" s="26" t="s">
        <v>19</v>
      </c>
      <c r="P762" s="91"/>
      <c r="Q762" s="112">
        <v>1</v>
      </c>
      <c r="R762" s="28" t="s">
        <v>82</v>
      </c>
      <c r="S762" s="16" t="s">
        <v>20</v>
      </c>
      <c r="T762" s="16" t="s">
        <v>76</v>
      </c>
      <c r="U762" s="89">
        <v>45961</v>
      </c>
      <c r="V762" s="71"/>
      <c r="W762" s="62" t="str" cm="1">
        <f t="array" ref="W762">IF(SUM(LEN(B762:V762))=0,"",IF(OR(OR(ISBLANK(F762),SUM(LEN(C762),LEN(D762))=0),AND(NOT(E762="Unknown"),ISBLANK(J762)),AND(NOT(O762="Unknown"),ISBLANK(R762))),"Missing Information", INDEX(Table15[Entire Service Line Classification], MATCH(SUMIFS(Table15[Unique ID],Table15[System-Owned Portion],E762,Table15[If Material Anything Other than "Lead" in Column E,Was Material Ever Previously Lead?],G762,Table15[Customer-Owned Portion],O762),Table15[Unique ID],0),0)))</f>
        <v>Non-lead</v>
      </c>
    </row>
    <row r="763" spans="1:23" ht="30" x14ac:dyDescent="0.25">
      <c r="A763" s="2"/>
      <c r="B763" s="67" t="s">
        <v>1563</v>
      </c>
      <c r="C763" s="16" t="s">
        <v>1564</v>
      </c>
      <c r="D763" s="16"/>
      <c r="E763" s="26" t="s">
        <v>27</v>
      </c>
      <c r="F763" s="25" t="s">
        <v>173</v>
      </c>
      <c r="G763" s="28" t="s">
        <v>173</v>
      </c>
      <c r="H763" s="89"/>
      <c r="I763" s="112">
        <v>0.75</v>
      </c>
      <c r="J763" s="28" t="s">
        <v>29</v>
      </c>
      <c r="K763" s="16" t="s">
        <v>18</v>
      </c>
      <c r="L763" s="16"/>
      <c r="M763" s="89">
        <v>43627</v>
      </c>
      <c r="N763" s="69"/>
      <c r="O763" s="26" t="s">
        <v>19</v>
      </c>
      <c r="P763" s="91"/>
      <c r="Q763" s="112">
        <v>0.75</v>
      </c>
      <c r="R763" s="28" t="s">
        <v>82</v>
      </c>
      <c r="S763" s="16" t="s">
        <v>20</v>
      </c>
      <c r="T763" s="16" t="s">
        <v>76</v>
      </c>
      <c r="U763" s="89">
        <v>45788</v>
      </c>
      <c r="V763" s="71"/>
      <c r="W763" s="62" t="str" cm="1">
        <f t="array" ref="W763">IF(SUM(LEN(B763:V763))=0,"",IF(OR(OR(ISBLANK(F763),SUM(LEN(C763),LEN(D763))=0),AND(NOT(E763="Unknown"),ISBLANK(J763)),AND(NOT(O763="Unknown"),ISBLANK(R763))),"Missing Information", INDEX(Table15[Entire Service Line Classification], MATCH(SUMIFS(Table15[Unique ID],Table15[System-Owned Portion],E763,Table15[If Material Anything Other than "Lead" in Column E,Was Material Ever Previously Lead?],G763,Table15[Customer-Owned Portion],O763),Table15[Unique ID],0),0)))</f>
        <v>Non-lead</v>
      </c>
    </row>
    <row r="764" spans="1:23" ht="30" x14ac:dyDescent="0.25">
      <c r="A764" s="2"/>
      <c r="B764" s="67" t="s">
        <v>1569</v>
      </c>
      <c r="C764" s="16" t="s">
        <v>1570</v>
      </c>
      <c r="D764" s="16"/>
      <c r="E764" s="26" t="s">
        <v>27</v>
      </c>
      <c r="F764" s="25" t="s">
        <v>173</v>
      </c>
      <c r="G764" s="28" t="s">
        <v>173</v>
      </c>
      <c r="H764" s="89"/>
      <c r="I764" s="112">
        <v>0.75</v>
      </c>
      <c r="J764" s="28" t="s">
        <v>29</v>
      </c>
      <c r="K764" s="16" t="s">
        <v>18</v>
      </c>
      <c r="L764" s="16"/>
      <c r="M764" s="89">
        <v>44804</v>
      </c>
      <c r="N764" s="69"/>
      <c r="O764" s="26" t="s">
        <v>19</v>
      </c>
      <c r="P764" s="91"/>
      <c r="Q764" s="112">
        <v>0.75</v>
      </c>
      <c r="R764" s="28" t="s">
        <v>82</v>
      </c>
      <c r="S764" s="16" t="s">
        <v>20</v>
      </c>
      <c r="T764" s="16" t="s">
        <v>76</v>
      </c>
      <c r="U764" s="89">
        <v>45789</v>
      </c>
      <c r="V764" s="71"/>
      <c r="W764" s="62" t="str" cm="1">
        <f t="array" ref="W764">IF(SUM(LEN(B764:V764))=0,"",IF(OR(OR(ISBLANK(F764),SUM(LEN(C764),LEN(D764))=0),AND(NOT(E764="Unknown"),ISBLANK(J764)),AND(NOT(O764="Unknown"),ISBLANK(R764))),"Missing Information", INDEX(Table15[Entire Service Line Classification], MATCH(SUMIFS(Table15[Unique ID],Table15[System-Owned Portion],E764,Table15[If Material Anything Other than "Lead" in Column E,Was Material Ever Previously Lead?],G764,Table15[Customer-Owned Portion],O764),Table15[Unique ID],0),0)))</f>
        <v>Non-lead</v>
      </c>
    </row>
    <row r="765" spans="1:23" ht="30" x14ac:dyDescent="0.25">
      <c r="A765" s="2"/>
      <c r="B765" s="67" t="s">
        <v>1571</v>
      </c>
      <c r="C765" s="16" t="s">
        <v>1572</v>
      </c>
      <c r="D765" s="16"/>
      <c r="E765" s="26" t="s">
        <v>19</v>
      </c>
      <c r="F765" s="116" t="s">
        <v>18</v>
      </c>
      <c r="G765" s="28" t="s">
        <v>18</v>
      </c>
      <c r="H765" s="89">
        <v>29932</v>
      </c>
      <c r="I765" s="112">
        <v>0.75</v>
      </c>
      <c r="J765" s="28" t="s">
        <v>82</v>
      </c>
      <c r="K765" s="16" t="s">
        <v>20</v>
      </c>
      <c r="L765" s="16" t="s">
        <v>76</v>
      </c>
      <c r="M765" s="89">
        <v>45961</v>
      </c>
      <c r="N765" s="69"/>
      <c r="O765" s="26" t="s">
        <v>19</v>
      </c>
      <c r="P765" s="91">
        <v>29932</v>
      </c>
      <c r="Q765" s="112">
        <v>0.75</v>
      </c>
      <c r="R765" s="28" t="s">
        <v>82</v>
      </c>
      <c r="S765" s="16" t="s">
        <v>20</v>
      </c>
      <c r="T765" s="16" t="s">
        <v>76</v>
      </c>
      <c r="U765" s="89">
        <v>45961</v>
      </c>
      <c r="V765" s="71"/>
      <c r="W765" s="62" t="str" cm="1">
        <f t="array" ref="W765">IF(SUM(LEN(B765:V765))=0,"",IF(OR(OR(ISBLANK(F765),SUM(LEN(C765),LEN(D765))=0),AND(NOT(E765="Unknown"),ISBLANK(J765)),AND(NOT(O765="Unknown"),ISBLANK(R765))),"Missing Information", INDEX(Table15[Entire Service Line Classification], MATCH(SUMIFS(Table15[Unique ID],Table15[System-Owned Portion],E765,Table15[If Material Anything Other than "Lead" in Column E,Was Material Ever Previously Lead?],G765,Table15[Customer-Owned Portion],O765),Table15[Unique ID],0),0)))</f>
        <v>Non-lead</v>
      </c>
    </row>
    <row r="766" spans="1:23" ht="30" x14ac:dyDescent="0.25">
      <c r="A766" s="2"/>
      <c r="B766" s="67" t="s">
        <v>1573</v>
      </c>
      <c r="C766" s="16" t="s">
        <v>1574</v>
      </c>
      <c r="D766" s="16"/>
      <c r="E766" s="26" t="s">
        <v>27</v>
      </c>
      <c r="F766" s="116" t="s">
        <v>18</v>
      </c>
      <c r="G766" s="117" t="s">
        <v>18</v>
      </c>
      <c r="H766" s="89"/>
      <c r="I766" s="112">
        <v>0.75</v>
      </c>
      <c r="J766" s="28" t="s">
        <v>82</v>
      </c>
      <c r="K766" s="16" t="s">
        <v>20</v>
      </c>
      <c r="L766" s="16" t="s">
        <v>76</v>
      </c>
      <c r="M766" s="89">
        <v>45943</v>
      </c>
      <c r="N766" s="69"/>
      <c r="O766" s="26" t="s">
        <v>19</v>
      </c>
      <c r="P766" s="91"/>
      <c r="Q766" s="112">
        <v>0.75</v>
      </c>
      <c r="R766" s="28" t="s">
        <v>82</v>
      </c>
      <c r="S766" s="16" t="s">
        <v>20</v>
      </c>
      <c r="T766" s="16" t="s">
        <v>76</v>
      </c>
      <c r="U766" s="89">
        <v>45945</v>
      </c>
      <c r="V766" s="71"/>
      <c r="W766" s="62" t="str" cm="1">
        <f t="array" ref="W766">IF(SUM(LEN(B766:V766))=0,"",IF(OR(OR(ISBLANK(F766),SUM(LEN(C766),LEN(D766))=0),AND(NOT(E766="Unknown"),ISBLANK(J766)),AND(NOT(O766="Unknown"),ISBLANK(R766))),"Missing Information", INDEX(Table15[Entire Service Line Classification], MATCH(SUMIFS(Table15[Unique ID],Table15[System-Owned Portion],E766,Table15[If Material Anything Other than "Lead" in Column E,Was Material Ever Previously Lead?],G766,Table15[Customer-Owned Portion],O766),Table15[Unique ID],0),0)))</f>
        <v>Non-lead</v>
      </c>
    </row>
    <row r="767" spans="1:23" ht="30" x14ac:dyDescent="0.25">
      <c r="A767" s="2"/>
      <c r="B767" s="67" t="s">
        <v>1575</v>
      </c>
      <c r="C767" s="16" t="s">
        <v>1576</v>
      </c>
      <c r="D767" s="16"/>
      <c r="E767" s="26" t="s">
        <v>19</v>
      </c>
      <c r="F767" s="116" t="s">
        <v>18</v>
      </c>
      <c r="G767" s="28" t="s">
        <v>18</v>
      </c>
      <c r="H767" s="89">
        <v>29932</v>
      </c>
      <c r="I767" s="112">
        <v>0.75</v>
      </c>
      <c r="J767" s="28" t="s">
        <v>82</v>
      </c>
      <c r="K767" s="16" t="s">
        <v>20</v>
      </c>
      <c r="L767" s="16" t="s">
        <v>76</v>
      </c>
      <c r="M767" s="89">
        <v>45961</v>
      </c>
      <c r="N767" s="69"/>
      <c r="O767" s="26" t="s">
        <v>19</v>
      </c>
      <c r="P767" s="91">
        <v>29932</v>
      </c>
      <c r="Q767" s="112">
        <v>0.75</v>
      </c>
      <c r="R767" s="28" t="s">
        <v>82</v>
      </c>
      <c r="S767" s="16" t="s">
        <v>20</v>
      </c>
      <c r="T767" s="16" t="s">
        <v>76</v>
      </c>
      <c r="U767" s="89">
        <v>45961</v>
      </c>
      <c r="V767" s="71"/>
      <c r="W767" s="62" t="str" cm="1">
        <f t="array" ref="W767">IF(SUM(LEN(B767:V767))=0,"",IF(OR(OR(ISBLANK(F767),SUM(LEN(C767),LEN(D767))=0),AND(NOT(E767="Unknown"),ISBLANK(J767)),AND(NOT(O767="Unknown"),ISBLANK(R767))),"Missing Information", INDEX(Table15[Entire Service Line Classification], MATCH(SUMIFS(Table15[Unique ID],Table15[System-Owned Portion],E767,Table15[If Material Anything Other than "Lead" in Column E,Was Material Ever Previously Lead?],G767,Table15[Customer-Owned Portion],O767),Table15[Unique ID],0),0)))</f>
        <v>Non-lead</v>
      </c>
    </row>
    <row r="768" spans="1:23" ht="30" x14ac:dyDescent="0.25">
      <c r="A768" s="2"/>
      <c r="B768" s="67" t="s">
        <v>1577</v>
      </c>
      <c r="C768" s="16" t="s">
        <v>1578</v>
      </c>
      <c r="D768" s="16"/>
      <c r="E768" s="26" t="s">
        <v>19</v>
      </c>
      <c r="F768" s="116" t="s">
        <v>18</v>
      </c>
      <c r="G768" s="28" t="s">
        <v>18</v>
      </c>
      <c r="H768" s="89">
        <v>29647</v>
      </c>
      <c r="I768" s="112">
        <v>2</v>
      </c>
      <c r="J768" s="28" t="s">
        <v>89</v>
      </c>
      <c r="K768" s="16" t="s">
        <v>18</v>
      </c>
      <c r="L768" s="16"/>
      <c r="M768" s="89"/>
      <c r="N768" s="69"/>
      <c r="O768" s="26" t="s">
        <v>19</v>
      </c>
      <c r="P768" s="91">
        <v>29647</v>
      </c>
      <c r="Q768" s="112">
        <v>2</v>
      </c>
      <c r="R768" s="28" t="s">
        <v>82</v>
      </c>
      <c r="S768" s="16" t="s">
        <v>20</v>
      </c>
      <c r="T768" s="16" t="s">
        <v>76</v>
      </c>
      <c r="U768" s="89">
        <v>45945</v>
      </c>
      <c r="V768" s="71"/>
      <c r="W768" s="62" t="str" cm="1">
        <f t="array" ref="W768">IF(SUM(LEN(B768:V768))=0,"",IF(OR(OR(ISBLANK(F768),SUM(LEN(C768),LEN(D768))=0),AND(NOT(E768="Unknown"),ISBLANK(J768)),AND(NOT(O768="Unknown"),ISBLANK(R768))),"Missing Information", INDEX(Table15[Entire Service Line Classification], MATCH(SUMIFS(Table15[Unique ID],Table15[System-Owned Portion],E768,Table15[If Material Anything Other than "Lead" in Column E,Was Material Ever Previously Lead?],G768,Table15[Customer-Owned Portion],O768),Table15[Unique ID],0),0)))</f>
        <v>Non-lead</v>
      </c>
    </row>
    <row r="769" spans="1:23" ht="30" x14ac:dyDescent="0.25">
      <c r="A769" s="2"/>
      <c r="B769" s="67" t="s">
        <v>1579</v>
      </c>
      <c r="C769" s="16" t="s">
        <v>1580</v>
      </c>
      <c r="D769" s="16"/>
      <c r="E769" s="26" t="s">
        <v>19</v>
      </c>
      <c r="F769" s="116" t="s">
        <v>18</v>
      </c>
      <c r="G769" s="28" t="s">
        <v>18</v>
      </c>
      <c r="H769" s="89">
        <v>29932</v>
      </c>
      <c r="I769" s="112">
        <v>0.75</v>
      </c>
      <c r="J769" s="28" t="s">
        <v>82</v>
      </c>
      <c r="K769" s="16" t="s">
        <v>20</v>
      </c>
      <c r="L769" s="16" t="s">
        <v>76</v>
      </c>
      <c r="M769" s="89">
        <v>45961</v>
      </c>
      <c r="N769" s="69"/>
      <c r="O769" s="26" t="s">
        <v>19</v>
      </c>
      <c r="P769" s="91">
        <v>29932</v>
      </c>
      <c r="Q769" s="112">
        <v>0.75</v>
      </c>
      <c r="R769" s="28" t="s">
        <v>82</v>
      </c>
      <c r="S769" s="16" t="s">
        <v>20</v>
      </c>
      <c r="T769" s="16" t="s">
        <v>76</v>
      </c>
      <c r="U769" s="89">
        <v>45961</v>
      </c>
      <c r="V769" s="71"/>
      <c r="W769" s="62" t="str" cm="1">
        <f t="array" ref="W769">IF(SUM(LEN(B769:V769))=0,"",IF(OR(OR(ISBLANK(F769),SUM(LEN(C769),LEN(D769))=0),AND(NOT(E769="Unknown"),ISBLANK(J769)),AND(NOT(O769="Unknown"),ISBLANK(R769))),"Missing Information", INDEX(Table15[Entire Service Line Classification], MATCH(SUMIFS(Table15[Unique ID],Table15[System-Owned Portion],E769,Table15[If Material Anything Other than "Lead" in Column E,Was Material Ever Previously Lead?],G769,Table15[Customer-Owned Portion],O769),Table15[Unique ID],0),0)))</f>
        <v>Non-lead</v>
      </c>
    </row>
    <row r="770" spans="1:23" ht="30" x14ac:dyDescent="0.25">
      <c r="A770" s="2"/>
      <c r="B770" s="67" t="s">
        <v>1581</v>
      </c>
      <c r="C770" s="16" t="s">
        <v>1582</v>
      </c>
      <c r="D770" s="16"/>
      <c r="E770" s="26" t="s">
        <v>27</v>
      </c>
      <c r="F770" s="116" t="s">
        <v>18</v>
      </c>
      <c r="G770" s="28" t="s">
        <v>18</v>
      </c>
      <c r="H770" s="89">
        <v>29932</v>
      </c>
      <c r="I770" s="112">
        <v>0.75</v>
      </c>
      <c r="J770" s="28" t="s">
        <v>82</v>
      </c>
      <c r="K770" s="16" t="s">
        <v>20</v>
      </c>
      <c r="L770" s="16" t="s">
        <v>76</v>
      </c>
      <c r="M770" s="89">
        <v>45964</v>
      </c>
      <c r="N770" s="69"/>
      <c r="O770" s="26" t="s">
        <v>19</v>
      </c>
      <c r="P770" s="91">
        <v>29932</v>
      </c>
      <c r="Q770" s="112">
        <v>0.75</v>
      </c>
      <c r="R770" s="28" t="s">
        <v>82</v>
      </c>
      <c r="S770" s="16" t="s">
        <v>20</v>
      </c>
      <c r="T770" s="16" t="s">
        <v>76</v>
      </c>
      <c r="U770" s="89">
        <v>45964</v>
      </c>
      <c r="V770" s="71"/>
      <c r="W770" s="62" t="str" cm="1">
        <f t="array" ref="W770">IF(SUM(LEN(B770:V770))=0,"",IF(OR(OR(ISBLANK(F770),SUM(LEN(C770),LEN(D770))=0),AND(NOT(E770="Unknown"),ISBLANK(J770)),AND(NOT(O770="Unknown"),ISBLANK(R770))),"Missing Information", INDEX(Table15[Entire Service Line Classification], MATCH(SUMIFS(Table15[Unique ID],Table15[System-Owned Portion],E770,Table15[If Material Anything Other than "Lead" in Column E,Was Material Ever Previously Lead?],G770,Table15[Customer-Owned Portion],O770),Table15[Unique ID],0),0)))</f>
        <v>Non-lead</v>
      </c>
    </row>
    <row r="771" spans="1:23" ht="30" x14ac:dyDescent="0.25">
      <c r="A771" s="2"/>
      <c r="B771" s="67" t="s">
        <v>1583</v>
      </c>
      <c r="C771" s="16" t="s">
        <v>1584</v>
      </c>
      <c r="D771" s="16"/>
      <c r="E771" s="26" t="s">
        <v>27</v>
      </c>
      <c r="F771" s="116" t="s">
        <v>18</v>
      </c>
      <c r="G771" s="28" t="s">
        <v>18</v>
      </c>
      <c r="H771" s="89">
        <v>42398</v>
      </c>
      <c r="I771" s="112">
        <v>1</v>
      </c>
      <c r="J771" s="28" t="s">
        <v>87</v>
      </c>
      <c r="K771" s="16" t="s">
        <v>18</v>
      </c>
      <c r="L771" s="16"/>
      <c r="M771" s="89"/>
      <c r="N771" s="69"/>
      <c r="O771" s="26" t="s">
        <v>36</v>
      </c>
      <c r="P771" s="91">
        <v>42398</v>
      </c>
      <c r="Q771" s="112">
        <v>1</v>
      </c>
      <c r="R771" s="28" t="s">
        <v>87</v>
      </c>
      <c r="S771" s="16" t="s">
        <v>18</v>
      </c>
      <c r="T771" s="16"/>
      <c r="U771" s="89"/>
      <c r="V771" s="71"/>
      <c r="W771" s="62" t="str" cm="1">
        <f t="array" ref="W771">IF(SUM(LEN(B771:V771))=0,"",IF(OR(OR(ISBLANK(F771),SUM(LEN(C771),LEN(D771))=0),AND(NOT(E771="Unknown"),ISBLANK(J771)),AND(NOT(O771="Unknown"),ISBLANK(R771))),"Missing Information", INDEX(Table15[Entire Service Line Classification], MATCH(SUMIFS(Table15[Unique ID],Table15[System-Owned Portion],E771,Table15[If Material Anything Other than "Lead" in Column E,Was Material Ever Previously Lead?],G771,Table15[Customer-Owned Portion],O771),Table15[Unique ID],0),0)))</f>
        <v>Non-lead</v>
      </c>
    </row>
    <row r="772" spans="1:23" x14ac:dyDescent="0.25">
      <c r="A772" s="2"/>
      <c r="B772" s="121" t="s">
        <v>2715</v>
      </c>
      <c r="C772" s="122" t="s">
        <v>1585</v>
      </c>
      <c r="D772" s="16" t="s">
        <v>2718</v>
      </c>
      <c r="E772" s="26" t="s">
        <v>36</v>
      </c>
      <c r="F772" s="116" t="s">
        <v>18</v>
      </c>
      <c r="G772" s="28" t="s">
        <v>18</v>
      </c>
      <c r="H772" s="89">
        <v>29932</v>
      </c>
      <c r="I772" s="112">
        <v>0.75</v>
      </c>
      <c r="J772" s="28" t="s">
        <v>89</v>
      </c>
      <c r="K772" s="16" t="s">
        <v>18</v>
      </c>
      <c r="L772" s="16"/>
      <c r="M772" s="89"/>
      <c r="N772" s="69"/>
      <c r="O772" s="119" t="s">
        <v>19</v>
      </c>
      <c r="P772" s="91">
        <v>29932</v>
      </c>
      <c r="Q772" s="112">
        <v>0.75</v>
      </c>
      <c r="R772" s="28" t="s">
        <v>89</v>
      </c>
      <c r="S772" s="16" t="s">
        <v>18</v>
      </c>
      <c r="T772" s="16"/>
      <c r="U772" s="89"/>
      <c r="V772" s="71"/>
      <c r="W772" s="62" t="str" cm="1">
        <f t="array" ref="W772">IF(SUM(LEN(B772:V772))=0,"",IF(OR(OR(ISBLANK(F772),SUM(LEN(C772),LEN(D772))=0),AND(NOT(E772="Unknown"),ISBLANK(J772)),AND(NOT(O772="Unknown"),ISBLANK(R772))),"Missing Information", INDEX(Table15[Entire Service Line Classification], MATCH(SUMIFS(Table15[Unique ID],Table15[System-Owned Portion],E772,Table15[If Material Anything Other than "Lead" in Column E,Was Material Ever Previously Lead?],G772,Table15[Customer-Owned Portion],O772),Table15[Unique ID],0),0)))</f>
        <v>Non-lead</v>
      </c>
    </row>
    <row r="773" spans="1:23" x14ac:dyDescent="0.25">
      <c r="A773" s="2"/>
      <c r="B773" s="121" t="s">
        <v>2716</v>
      </c>
      <c r="C773" s="122" t="s">
        <v>1585</v>
      </c>
      <c r="D773" s="16" t="s">
        <v>2719</v>
      </c>
      <c r="E773" s="26" t="s">
        <v>36</v>
      </c>
      <c r="F773" s="116" t="s">
        <v>18</v>
      </c>
      <c r="G773" s="28" t="s">
        <v>18</v>
      </c>
      <c r="H773" s="89">
        <v>29932</v>
      </c>
      <c r="I773" s="112">
        <v>0.75</v>
      </c>
      <c r="J773" s="28" t="s">
        <v>89</v>
      </c>
      <c r="K773" s="16" t="s">
        <v>18</v>
      </c>
      <c r="L773" s="16"/>
      <c r="M773" s="89"/>
      <c r="N773" s="69"/>
      <c r="O773" s="119" t="s">
        <v>19</v>
      </c>
      <c r="P773" s="91">
        <v>29932</v>
      </c>
      <c r="Q773" s="112">
        <v>0.75</v>
      </c>
      <c r="R773" s="28" t="s">
        <v>89</v>
      </c>
      <c r="S773" s="16" t="s">
        <v>18</v>
      </c>
      <c r="T773" s="16"/>
      <c r="U773" s="89"/>
      <c r="V773" s="71"/>
      <c r="W773" s="62" t="str" cm="1">
        <f t="array" ref="W773">IF(SUM(LEN(B773:V773))=0,"",IF(OR(OR(ISBLANK(F773),SUM(LEN(C773),LEN(D773))=0),AND(NOT(E773="Unknown"),ISBLANK(J773)),AND(NOT(O773="Unknown"),ISBLANK(R773))),"Missing Information", INDEX(Table15[Entire Service Line Classification], MATCH(SUMIFS(Table15[Unique ID],Table15[System-Owned Portion],E773,Table15[If Material Anything Other than "Lead" in Column E,Was Material Ever Previously Lead?],G773,Table15[Customer-Owned Portion],O773),Table15[Unique ID],0),0)))</f>
        <v>Non-lead</v>
      </c>
    </row>
    <row r="774" spans="1:23" x14ac:dyDescent="0.25">
      <c r="A774" s="2"/>
      <c r="B774" s="121" t="s">
        <v>2717</v>
      </c>
      <c r="C774" s="122" t="s">
        <v>1585</v>
      </c>
      <c r="D774" s="16" t="s">
        <v>2720</v>
      </c>
      <c r="E774" s="26" t="s">
        <v>36</v>
      </c>
      <c r="F774" s="116" t="s">
        <v>18</v>
      </c>
      <c r="G774" s="28" t="s">
        <v>18</v>
      </c>
      <c r="H774" s="89">
        <v>29932</v>
      </c>
      <c r="I774" s="112">
        <v>0.75</v>
      </c>
      <c r="J774" s="28" t="s">
        <v>89</v>
      </c>
      <c r="K774" s="16" t="s">
        <v>18</v>
      </c>
      <c r="L774" s="16"/>
      <c r="M774" s="89"/>
      <c r="N774" s="69"/>
      <c r="O774" s="119" t="s">
        <v>19</v>
      </c>
      <c r="P774" s="91">
        <v>29932</v>
      </c>
      <c r="Q774" s="112">
        <v>0.75</v>
      </c>
      <c r="R774" s="28" t="s">
        <v>89</v>
      </c>
      <c r="S774" s="16" t="s">
        <v>18</v>
      </c>
      <c r="T774" s="16"/>
      <c r="U774" s="89"/>
      <c r="V774" s="71"/>
      <c r="W774" s="62" t="str" cm="1">
        <f t="array" ref="W774">IF(SUM(LEN(B774:V774))=0,"",IF(OR(OR(ISBLANK(F774),SUM(LEN(C774),LEN(D774))=0),AND(NOT(E774="Unknown"),ISBLANK(J774)),AND(NOT(O774="Unknown"),ISBLANK(R774))),"Missing Information", INDEX(Table15[Entire Service Line Classification], MATCH(SUMIFS(Table15[Unique ID],Table15[System-Owned Portion],E774,Table15[If Material Anything Other than "Lead" in Column E,Was Material Ever Previously Lead?],G774,Table15[Customer-Owned Portion],O774),Table15[Unique ID],0),0)))</f>
        <v>Non-lead</v>
      </c>
    </row>
    <row r="775" spans="1:23" ht="30" x14ac:dyDescent="0.25">
      <c r="A775" s="2"/>
      <c r="B775" s="67" t="s">
        <v>1586</v>
      </c>
      <c r="C775" s="16" t="s">
        <v>1587</v>
      </c>
      <c r="D775" s="16"/>
      <c r="E775" s="26" t="s">
        <v>19</v>
      </c>
      <c r="F775" s="116" t="s">
        <v>18</v>
      </c>
      <c r="G775" s="28" t="s">
        <v>18</v>
      </c>
      <c r="H775" s="89">
        <v>29932</v>
      </c>
      <c r="I775" s="112">
        <v>1</v>
      </c>
      <c r="J775" s="28" t="s">
        <v>29</v>
      </c>
      <c r="K775" s="16" t="s">
        <v>18</v>
      </c>
      <c r="L775" s="16"/>
      <c r="M775" s="89">
        <v>41849</v>
      </c>
      <c r="N775" s="69"/>
      <c r="O775" s="119" t="s">
        <v>19</v>
      </c>
      <c r="P775" s="91">
        <v>29932</v>
      </c>
      <c r="Q775" s="112">
        <v>0.75</v>
      </c>
      <c r="R775" s="28" t="s">
        <v>89</v>
      </c>
      <c r="S775" s="16" t="s">
        <v>18</v>
      </c>
      <c r="T775" s="16"/>
      <c r="U775" s="89"/>
      <c r="V775" s="71"/>
      <c r="W775" s="62" t="str" cm="1">
        <f t="array" ref="W775">IF(SUM(LEN(B775:V775))=0,"",IF(OR(OR(ISBLANK(F775),SUM(LEN(C775),LEN(D775))=0),AND(NOT(E775="Unknown"),ISBLANK(J775)),AND(NOT(O775="Unknown"),ISBLANK(R775))),"Missing Information", INDEX(Table15[Entire Service Line Classification], MATCH(SUMIFS(Table15[Unique ID],Table15[System-Owned Portion],E775,Table15[If Material Anything Other than "Lead" in Column E,Was Material Ever Previously Lead?],G775,Table15[Customer-Owned Portion],O775),Table15[Unique ID],0),0)))</f>
        <v>Non-lead</v>
      </c>
    </row>
    <row r="776" spans="1:23" ht="30" x14ac:dyDescent="0.25">
      <c r="A776" s="2"/>
      <c r="B776" s="67" t="s">
        <v>1588</v>
      </c>
      <c r="C776" s="16" t="s">
        <v>1587</v>
      </c>
      <c r="D776" s="16"/>
      <c r="E776" s="26" t="s">
        <v>27</v>
      </c>
      <c r="F776" s="116" t="s">
        <v>18</v>
      </c>
      <c r="G776" s="28" t="s">
        <v>18</v>
      </c>
      <c r="H776" s="89">
        <v>29932</v>
      </c>
      <c r="I776" s="112">
        <v>1</v>
      </c>
      <c r="J776" s="28" t="s">
        <v>29</v>
      </c>
      <c r="K776" s="16" t="s">
        <v>18</v>
      </c>
      <c r="L776" s="16"/>
      <c r="M776" s="89">
        <v>45440</v>
      </c>
      <c r="N776" s="69"/>
      <c r="O776" s="119" t="s">
        <v>19</v>
      </c>
      <c r="P776" s="91">
        <v>29932</v>
      </c>
      <c r="Q776" s="112">
        <v>0.75</v>
      </c>
      <c r="R776" s="28" t="s">
        <v>89</v>
      </c>
      <c r="S776" s="16" t="s">
        <v>18</v>
      </c>
      <c r="T776" s="16"/>
      <c r="U776" s="89"/>
      <c r="V776" s="71"/>
      <c r="W776" s="62" t="str" cm="1">
        <f t="array" ref="W776">IF(SUM(LEN(B776:V776))=0,"",IF(OR(OR(ISBLANK(F776),SUM(LEN(C776),LEN(D776))=0),AND(NOT(E776="Unknown"),ISBLANK(J776)),AND(NOT(O776="Unknown"),ISBLANK(R776))),"Missing Information", INDEX(Table15[Entire Service Line Classification], MATCH(SUMIFS(Table15[Unique ID],Table15[System-Owned Portion],E776,Table15[If Material Anything Other than "Lead" in Column E,Was Material Ever Previously Lead?],G776,Table15[Customer-Owned Portion],O776),Table15[Unique ID],0),0)))</f>
        <v>Non-lead</v>
      </c>
    </row>
    <row r="777" spans="1:23" ht="30" x14ac:dyDescent="0.25">
      <c r="A777" s="2"/>
      <c r="B777" s="67" t="s">
        <v>1589</v>
      </c>
      <c r="C777" s="16" t="s">
        <v>1590</v>
      </c>
      <c r="D777" s="16"/>
      <c r="E777" s="26" t="s">
        <v>27</v>
      </c>
      <c r="F777" s="25" t="s">
        <v>173</v>
      </c>
      <c r="G777" s="28" t="s">
        <v>173</v>
      </c>
      <c r="H777" s="89"/>
      <c r="I777" s="112">
        <v>0.75</v>
      </c>
      <c r="J777" s="28" t="s">
        <v>29</v>
      </c>
      <c r="K777" s="16" t="s">
        <v>18</v>
      </c>
      <c r="L777" s="16"/>
      <c r="M777" s="89">
        <v>44804</v>
      </c>
      <c r="N777" s="69"/>
      <c r="O777" s="26" t="s">
        <v>19</v>
      </c>
      <c r="P777" s="91"/>
      <c r="Q777" s="112">
        <v>0.75</v>
      </c>
      <c r="R777" s="28" t="s">
        <v>82</v>
      </c>
      <c r="S777" s="16" t="s">
        <v>20</v>
      </c>
      <c r="T777" s="16" t="s">
        <v>76</v>
      </c>
      <c r="U777" s="89">
        <v>45796</v>
      </c>
      <c r="V777" s="71"/>
      <c r="W777" s="62" t="str" cm="1">
        <f t="array" ref="W777">IF(SUM(LEN(B777:V777))=0,"",IF(OR(OR(ISBLANK(F777),SUM(LEN(C777),LEN(D777))=0),AND(NOT(E777="Unknown"),ISBLANK(J777)),AND(NOT(O777="Unknown"),ISBLANK(R777))),"Missing Information", INDEX(Table15[Entire Service Line Classification], MATCH(SUMIFS(Table15[Unique ID],Table15[System-Owned Portion],E777,Table15[If Material Anything Other than "Lead" in Column E,Was Material Ever Previously Lead?],G777,Table15[Customer-Owned Portion],O777),Table15[Unique ID],0),0)))</f>
        <v>Non-lead</v>
      </c>
    </row>
    <row r="778" spans="1:23" ht="30" x14ac:dyDescent="0.25">
      <c r="A778" s="2"/>
      <c r="B778" s="67" t="s">
        <v>1591</v>
      </c>
      <c r="C778" s="16" t="s">
        <v>1592</v>
      </c>
      <c r="D778" s="16"/>
      <c r="E778" s="26" t="s">
        <v>27</v>
      </c>
      <c r="F778" s="116" t="s">
        <v>18</v>
      </c>
      <c r="G778" s="117" t="s">
        <v>18</v>
      </c>
      <c r="H778" s="89"/>
      <c r="I778" s="112">
        <v>1.5</v>
      </c>
      <c r="J778" s="28" t="s">
        <v>82</v>
      </c>
      <c r="K778" s="16" t="s">
        <v>18</v>
      </c>
      <c r="L778" s="16" t="s">
        <v>76</v>
      </c>
      <c r="M778" s="89">
        <v>45611</v>
      </c>
      <c r="N778" s="69"/>
      <c r="O778" s="26" t="s">
        <v>19</v>
      </c>
      <c r="P778" s="91"/>
      <c r="Q778" s="112">
        <v>1.5</v>
      </c>
      <c r="R778" s="28" t="s">
        <v>82</v>
      </c>
      <c r="S778" s="16" t="s">
        <v>20</v>
      </c>
      <c r="T778" s="16" t="s">
        <v>76</v>
      </c>
      <c r="U778" s="89">
        <v>45611</v>
      </c>
      <c r="V778" s="71"/>
      <c r="W778" s="62" t="str" cm="1">
        <f t="array" ref="W778">IF(SUM(LEN(B778:V778))=0,"",IF(OR(OR(ISBLANK(F778),SUM(LEN(C778),LEN(D778))=0),AND(NOT(E778="Unknown"),ISBLANK(J778)),AND(NOT(O778="Unknown"),ISBLANK(R778))),"Missing Information", INDEX(Table15[Entire Service Line Classification], MATCH(SUMIFS(Table15[Unique ID],Table15[System-Owned Portion],E778,Table15[If Material Anything Other than "Lead" in Column E,Was Material Ever Previously Lead?],G778,Table15[Customer-Owned Portion],O778),Table15[Unique ID],0),0)))</f>
        <v>Non-lead</v>
      </c>
    </row>
    <row r="779" spans="1:23" ht="30" x14ac:dyDescent="0.25">
      <c r="A779" s="2"/>
      <c r="B779" s="67" t="s">
        <v>1593</v>
      </c>
      <c r="C779" s="16" t="s">
        <v>1594</v>
      </c>
      <c r="D779" s="16"/>
      <c r="E779" s="26" t="s">
        <v>19</v>
      </c>
      <c r="F779" s="116" t="s">
        <v>18</v>
      </c>
      <c r="G779" s="28" t="s">
        <v>18</v>
      </c>
      <c r="H779" s="89">
        <v>29932</v>
      </c>
      <c r="I779" s="112">
        <v>1</v>
      </c>
      <c r="J779" s="28" t="s">
        <v>29</v>
      </c>
      <c r="K779" s="16" t="s">
        <v>18</v>
      </c>
      <c r="L779" s="16"/>
      <c r="M779" s="89">
        <v>41437</v>
      </c>
      <c r="N779" s="69"/>
      <c r="O779" s="119" t="s">
        <v>19</v>
      </c>
      <c r="P779" s="91">
        <v>29932</v>
      </c>
      <c r="Q779" s="112">
        <v>0.75</v>
      </c>
      <c r="R779" s="28" t="s">
        <v>89</v>
      </c>
      <c r="S779" s="16" t="s">
        <v>18</v>
      </c>
      <c r="T779" s="16"/>
      <c r="U779" s="89"/>
      <c r="V779" s="71"/>
      <c r="W779" s="62" t="str" cm="1">
        <f t="array" ref="W779">IF(SUM(LEN(B779:V779))=0,"",IF(OR(OR(ISBLANK(F779),SUM(LEN(C779),LEN(D779))=0),AND(NOT(E779="Unknown"),ISBLANK(J779)),AND(NOT(O779="Unknown"),ISBLANK(R779))),"Missing Information", INDEX(Table15[Entire Service Line Classification], MATCH(SUMIFS(Table15[Unique ID],Table15[System-Owned Portion],E779,Table15[If Material Anything Other than "Lead" in Column E,Was Material Ever Previously Lead?],G779,Table15[Customer-Owned Portion],O779),Table15[Unique ID],0),0)))</f>
        <v>Non-lead</v>
      </c>
    </row>
    <row r="780" spans="1:23" ht="30" x14ac:dyDescent="0.25">
      <c r="A780" s="2"/>
      <c r="B780" s="67" t="s">
        <v>1595</v>
      </c>
      <c r="C780" s="16" t="s">
        <v>1596</v>
      </c>
      <c r="D780" s="16"/>
      <c r="E780" s="26" t="s">
        <v>19</v>
      </c>
      <c r="F780" s="116" t="s">
        <v>18</v>
      </c>
      <c r="G780" s="28" t="s">
        <v>18</v>
      </c>
      <c r="H780" s="89">
        <v>29932</v>
      </c>
      <c r="I780" s="112">
        <v>1</v>
      </c>
      <c r="J780" s="28" t="s">
        <v>29</v>
      </c>
      <c r="K780" s="16" t="s">
        <v>18</v>
      </c>
      <c r="L780" s="16"/>
      <c r="M780" s="89">
        <v>41457</v>
      </c>
      <c r="N780" s="69"/>
      <c r="O780" s="119" t="s">
        <v>19</v>
      </c>
      <c r="P780" s="91">
        <v>29932</v>
      </c>
      <c r="Q780" s="112">
        <v>0.75</v>
      </c>
      <c r="R780" s="28" t="s">
        <v>89</v>
      </c>
      <c r="S780" s="16" t="s">
        <v>18</v>
      </c>
      <c r="T780" s="16"/>
      <c r="U780" s="89"/>
      <c r="V780" s="71"/>
      <c r="W780" s="62" t="str" cm="1">
        <f t="array" ref="W780">IF(SUM(LEN(B780:V780))=0,"",IF(OR(OR(ISBLANK(F780),SUM(LEN(C780),LEN(D780))=0),AND(NOT(E780="Unknown"),ISBLANK(J780)),AND(NOT(O780="Unknown"),ISBLANK(R780))),"Missing Information", INDEX(Table15[Entire Service Line Classification], MATCH(SUMIFS(Table15[Unique ID],Table15[System-Owned Portion],E780,Table15[If Material Anything Other than "Lead" in Column E,Was Material Ever Previously Lead?],G780,Table15[Customer-Owned Portion],O780),Table15[Unique ID],0),0)))</f>
        <v>Non-lead</v>
      </c>
    </row>
    <row r="781" spans="1:23" ht="30" x14ac:dyDescent="0.25">
      <c r="A781" s="2"/>
      <c r="B781" s="67" t="s">
        <v>1597</v>
      </c>
      <c r="C781" s="16" t="s">
        <v>1598</v>
      </c>
      <c r="D781" s="16"/>
      <c r="E781" s="26" t="s">
        <v>19</v>
      </c>
      <c r="F781" s="116" t="s">
        <v>18</v>
      </c>
      <c r="G781" s="28" t="s">
        <v>18</v>
      </c>
      <c r="H781" s="89">
        <v>37295</v>
      </c>
      <c r="I781" s="112">
        <v>1</v>
      </c>
      <c r="J781" s="28" t="s">
        <v>87</v>
      </c>
      <c r="K781" s="16" t="s">
        <v>18</v>
      </c>
      <c r="L781" s="16"/>
      <c r="M781" s="89"/>
      <c r="N781" s="69"/>
      <c r="O781" s="26" t="s">
        <v>36</v>
      </c>
      <c r="P781" s="91">
        <v>37295</v>
      </c>
      <c r="Q781" s="112">
        <v>1</v>
      </c>
      <c r="R781" s="28" t="s">
        <v>87</v>
      </c>
      <c r="S781" s="16" t="s">
        <v>18</v>
      </c>
      <c r="T781" s="16"/>
      <c r="U781" s="89"/>
      <c r="V781" s="71"/>
      <c r="W781" s="62" t="str" cm="1">
        <f t="array" ref="W781">IF(SUM(LEN(B781:V781))=0,"",IF(OR(OR(ISBLANK(F781),SUM(LEN(C781),LEN(D781))=0),AND(NOT(E781="Unknown"),ISBLANK(J781)),AND(NOT(O781="Unknown"),ISBLANK(R781))),"Missing Information", INDEX(Table15[Entire Service Line Classification], MATCH(SUMIFS(Table15[Unique ID],Table15[System-Owned Portion],E781,Table15[If Material Anything Other than "Lead" in Column E,Was Material Ever Previously Lead?],G781,Table15[Customer-Owned Portion],O781),Table15[Unique ID],0),0)))</f>
        <v>Non-lead</v>
      </c>
    </row>
    <row r="782" spans="1:23" ht="30" x14ac:dyDescent="0.25">
      <c r="A782" s="2"/>
      <c r="B782" s="67" t="s">
        <v>2685</v>
      </c>
      <c r="C782" s="16" t="s">
        <v>2686</v>
      </c>
      <c r="D782" s="16"/>
      <c r="E782" s="26" t="s">
        <v>19</v>
      </c>
      <c r="F782" s="116" t="s">
        <v>18</v>
      </c>
      <c r="G782" s="28" t="s">
        <v>18</v>
      </c>
      <c r="H782" s="89"/>
      <c r="I782" s="112">
        <v>4</v>
      </c>
      <c r="J782" s="28" t="s">
        <v>107</v>
      </c>
      <c r="K782" s="16" t="s">
        <v>18</v>
      </c>
      <c r="L782" s="16"/>
      <c r="M782" s="89">
        <v>45516</v>
      </c>
      <c r="N782" s="69"/>
      <c r="O782" s="26" t="s">
        <v>36</v>
      </c>
      <c r="P782" s="91"/>
      <c r="Q782" s="112">
        <v>4</v>
      </c>
      <c r="R782" s="28" t="s">
        <v>107</v>
      </c>
      <c r="S782" s="16" t="s">
        <v>18</v>
      </c>
      <c r="T782" s="16"/>
      <c r="U782" s="89">
        <v>45516</v>
      </c>
      <c r="V782" s="71"/>
      <c r="W782" s="62" t="str" cm="1">
        <f t="array" ref="W782">IF(SUM(LEN(B782:V782))=0,"",IF(OR(OR(ISBLANK(F782),SUM(LEN(C782),LEN(D782))=0),AND(NOT(E782="Unknown"),ISBLANK(J782)),AND(NOT(O782="Unknown"),ISBLANK(R782))),"Missing Information", INDEX(Table15[Entire Service Line Classification], MATCH(SUMIFS(Table15[Unique ID],Table15[System-Owned Portion],E782,Table15[If Material Anything Other than "Lead" in Column E,Was Material Ever Previously Lead?],G782,Table15[Customer-Owned Portion],O782),Table15[Unique ID],0),0)))</f>
        <v>Non-lead</v>
      </c>
    </row>
    <row r="783" spans="1:23" ht="30" x14ac:dyDescent="0.25">
      <c r="A783" s="2"/>
      <c r="B783" s="67" t="s">
        <v>1603</v>
      </c>
      <c r="C783" s="16" t="s">
        <v>1604</v>
      </c>
      <c r="D783" s="16"/>
      <c r="E783" s="26" t="s">
        <v>36</v>
      </c>
      <c r="F783" s="116" t="s">
        <v>18</v>
      </c>
      <c r="G783" s="28" t="s">
        <v>18</v>
      </c>
      <c r="H783" s="89">
        <v>33970</v>
      </c>
      <c r="I783" s="112">
        <v>2</v>
      </c>
      <c r="J783" s="28" t="s">
        <v>87</v>
      </c>
      <c r="K783" s="16" t="s">
        <v>18</v>
      </c>
      <c r="L783" s="16"/>
      <c r="M783" s="89"/>
      <c r="N783" s="69"/>
      <c r="O783" s="26" t="s">
        <v>36</v>
      </c>
      <c r="P783" s="91">
        <v>33970</v>
      </c>
      <c r="Q783" s="112">
        <v>2</v>
      </c>
      <c r="R783" s="28" t="s">
        <v>87</v>
      </c>
      <c r="S783" s="16" t="s">
        <v>18</v>
      </c>
      <c r="T783" s="16"/>
      <c r="U783" s="89"/>
      <c r="V783" s="71"/>
      <c r="W783" s="62" t="str" cm="1">
        <f t="array" ref="W783">IF(SUM(LEN(B783:V783))=0,"",IF(OR(OR(ISBLANK(F783),SUM(LEN(C783),LEN(D783))=0),AND(NOT(E783="Unknown"),ISBLANK(J783)),AND(NOT(O783="Unknown"),ISBLANK(R783))),"Missing Information", INDEX(Table15[Entire Service Line Classification], MATCH(SUMIFS(Table15[Unique ID],Table15[System-Owned Portion],E783,Table15[If Material Anything Other than "Lead" in Column E,Was Material Ever Previously Lead?],G783,Table15[Customer-Owned Portion],O783),Table15[Unique ID],0),0)))</f>
        <v>Non-lead</v>
      </c>
    </row>
    <row r="784" spans="1:23" ht="30" x14ac:dyDescent="0.25">
      <c r="A784" s="2"/>
      <c r="B784" s="67" t="s">
        <v>1605</v>
      </c>
      <c r="C784" s="16" t="s">
        <v>1606</v>
      </c>
      <c r="D784" s="16"/>
      <c r="E784" s="26" t="s">
        <v>27</v>
      </c>
      <c r="F784" s="116" t="s">
        <v>18</v>
      </c>
      <c r="G784" s="117" t="s">
        <v>18</v>
      </c>
      <c r="H784" s="89"/>
      <c r="I784" s="112">
        <v>0.75</v>
      </c>
      <c r="J784" s="28" t="s">
        <v>29</v>
      </c>
      <c r="K784" s="16" t="s">
        <v>18</v>
      </c>
      <c r="L784" s="16"/>
      <c r="M784" s="89">
        <v>45646</v>
      </c>
      <c r="N784" s="69"/>
      <c r="O784" s="26" t="s">
        <v>19</v>
      </c>
      <c r="P784" s="91"/>
      <c r="Q784" s="112">
        <v>0.75</v>
      </c>
      <c r="R784" s="28" t="s">
        <v>82</v>
      </c>
      <c r="S784" s="16" t="s">
        <v>20</v>
      </c>
      <c r="T784" s="16" t="s">
        <v>76</v>
      </c>
      <c r="U784" s="89">
        <v>45646</v>
      </c>
      <c r="V784" s="71"/>
      <c r="W784" s="62" t="str" cm="1">
        <f t="array" ref="W784">IF(SUM(LEN(B784:V784))=0,"",IF(OR(OR(ISBLANK(F784),SUM(LEN(C784),LEN(D784))=0),AND(NOT(E784="Unknown"),ISBLANK(J784)),AND(NOT(O784="Unknown"),ISBLANK(R784))),"Missing Information", INDEX(Table15[Entire Service Line Classification], MATCH(SUMIFS(Table15[Unique ID],Table15[System-Owned Portion],E784,Table15[If Material Anything Other than "Lead" in Column E,Was Material Ever Previously Lead?],G784,Table15[Customer-Owned Portion],O784),Table15[Unique ID],0),0)))</f>
        <v>Non-lead</v>
      </c>
    </row>
    <row r="785" spans="1:23" ht="30" x14ac:dyDescent="0.25">
      <c r="A785" s="2"/>
      <c r="B785" s="67" t="s">
        <v>1607</v>
      </c>
      <c r="C785" s="16" t="s">
        <v>1608</v>
      </c>
      <c r="D785" s="16"/>
      <c r="E785" s="26" t="s">
        <v>27</v>
      </c>
      <c r="F785" s="25" t="s">
        <v>173</v>
      </c>
      <c r="G785" s="28" t="s">
        <v>173</v>
      </c>
      <c r="H785" s="89">
        <v>44154</v>
      </c>
      <c r="I785" s="112">
        <v>0.75</v>
      </c>
      <c r="J785" s="28" t="s">
        <v>29</v>
      </c>
      <c r="K785" s="16" t="s">
        <v>18</v>
      </c>
      <c r="L785" s="16"/>
      <c r="M785" s="89">
        <v>44154</v>
      </c>
      <c r="N785" s="69" t="s">
        <v>409</v>
      </c>
      <c r="O785" s="26" t="s">
        <v>19</v>
      </c>
      <c r="P785" s="91"/>
      <c r="Q785" s="112">
        <v>0.75</v>
      </c>
      <c r="R785" s="28" t="s">
        <v>82</v>
      </c>
      <c r="S785" s="16" t="s">
        <v>20</v>
      </c>
      <c r="T785" s="16" t="s">
        <v>76</v>
      </c>
      <c r="U785" s="89">
        <v>45796</v>
      </c>
      <c r="V785" s="71"/>
      <c r="W785" s="62" t="str" cm="1">
        <f t="array" ref="W785">IF(SUM(LEN(B785:V785))=0,"",IF(OR(OR(ISBLANK(F785),SUM(LEN(C785),LEN(D785))=0),AND(NOT(E785="Unknown"),ISBLANK(J785)),AND(NOT(O785="Unknown"),ISBLANK(R785))),"Missing Information", INDEX(Table15[Entire Service Line Classification], MATCH(SUMIFS(Table15[Unique ID],Table15[System-Owned Portion],E785,Table15[If Material Anything Other than "Lead" in Column E,Was Material Ever Previously Lead?],G785,Table15[Customer-Owned Portion],O785),Table15[Unique ID],0),0)))</f>
        <v>Non-lead</v>
      </c>
    </row>
    <row r="786" spans="1:23" ht="30" x14ac:dyDescent="0.25">
      <c r="A786" s="2"/>
      <c r="B786" s="67" t="s">
        <v>1601</v>
      </c>
      <c r="C786" s="16" t="s">
        <v>1602</v>
      </c>
      <c r="D786" s="16"/>
      <c r="E786" s="26" t="s">
        <v>27</v>
      </c>
      <c r="F786" s="116" t="s">
        <v>18</v>
      </c>
      <c r="G786" s="28" t="s">
        <v>18</v>
      </c>
      <c r="H786" s="89">
        <v>29932</v>
      </c>
      <c r="I786" s="112">
        <v>1</v>
      </c>
      <c r="J786" s="28" t="s">
        <v>29</v>
      </c>
      <c r="K786" s="16" t="s">
        <v>18</v>
      </c>
      <c r="L786" s="16"/>
      <c r="M786" s="89">
        <v>45440</v>
      </c>
      <c r="N786" s="69"/>
      <c r="O786" s="26" t="s">
        <v>19</v>
      </c>
      <c r="P786" s="91">
        <v>29932</v>
      </c>
      <c r="Q786" s="112">
        <v>0.75</v>
      </c>
      <c r="R786" s="28" t="s">
        <v>82</v>
      </c>
      <c r="S786" s="16" t="s">
        <v>20</v>
      </c>
      <c r="T786" s="16" t="s">
        <v>76</v>
      </c>
      <c r="U786" s="89">
        <v>45964</v>
      </c>
      <c r="V786" s="71"/>
      <c r="W786" s="62" t="str" cm="1">
        <f t="array" ref="W786">IF(SUM(LEN(B786:V786))=0,"",IF(OR(OR(ISBLANK(F786),SUM(LEN(C786),LEN(D786))=0),AND(NOT(E786="Unknown"),ISBLANK(J786)),AND(NOT(O786="Unknown"),ISBLANK(R786))),"Missing Information", INDEX(Table15[Entire Service Line Classification], MATCH(SUMIFS(Table15[Unique ID],Table15[System-Owned Portion],E786,Table15[If Material Anything Other than "Lead" in Column E,Was Material Ever Previously Lead?],G786,Table15[Customer-Owned Portion],O786),Table15[Unique ID],0),0)))</f>
        <v>Non-lead</v>
      </c>
    </row>
    <row r="787" spans="1:23" ht="30" x14ac:dyDescent="0.25">
      <c r="A787" s="2"/>
      <c r="B787" s="67" t="s">
        <v>1599</v>
      </c>
      <c r="C787" s="16" t="s">
        <v>1600</v>
      </c>
      <c r="D787" s="16"/>
      <c r="E787" s="26" t="s">
        <v>27</v>
      </c>
      <c r="F787" s="25" t="s">
        <v>173</v>
      </c>
      <c r="G787" s="28" t="s">
        <v>173</v>
      </c>
      <c r="H787" s="89"/>
      <c r="I787" s="112">
        <v>0.75</v>
      </c>
      <c r="J787" s="28" t="s">
        <v>29</v>
      </c>
      <c r="K787" s="16" t="s">
        <v>18</v>
      </c>
      <c r="L787" s="16"/>
      <c r="M787" s="89">
        <v>40483</v>
      </c>
      <c r="N787" s="69"/>
      <c r="O787" s="26" t="s">
        <v>19</v>
      </c>
      <c r="P787" s="91">
        <v>45852</v>
      </c>
      <c r="Q787" s="112">
        <v>0.75</v>
      </c>
      <c r="R787" s="28" t="s">
        <v>82</v>
      </c>
      <c r="S787" s="16" t="s">
        <v>20</v>
      </c>
      <c r="T787" s="16" t="s">
        <v>76</v>
      </c>
      <c r="U787" s="89">
        <v>45852</v>
      </c>
      <c r="V787" s="71"/>
      <c r="W787" s="62" t="str" cm="1">
        <f t="array" ref="W787">IF(SUM(LEN(B787:V787))=0,"",IF(OR(OR(ISBLANK(F787),SUM(LEN(C787),LEN(D787))=0),AND(NOT(E787="Unknown"),ISBLANK(J787)),AND(NOT(O787="Unknown"),ISBLANK(R787))),"Missing Information", INDEX(Table15[Entire Service Line Classification], MATCH(SUMIFS(Table15[Unique ID],Table15[System-Owned Portion],E787,Table15[If Material Anything Other than "Lead" in Column E,Was Material Ever Previously Lead?],G787,Table15[Customer-Owned Portion],O787),Table15[Unique ID],0),0)))</f>
        <v>Non-lead</v>
      </c>
    </row>
    <row r="788" spans="1:23" ht="30" x14ac:dyDescent="0.25">
      <c r="A788" s="2"/>
      <c r="B788" s="67" t="s">
        <v>1609</v>
      </c>
      <c r="C788" s="16" t="s">
        <v>1610</v>
      </c>
      <c r="D788" s="16"/>
      <c r="E788" s="26" t="s">
        <v>27</v>
      </c>
      <c r="F788" s="25" t="s">
        <v>173</v>
      </c>
      <c r="G788" s="28" t="s">
        <v>173</v>
      </c>
      <c r="H788" s="89"/>
      <c r="I788" s="112">
        <v>0.75</v>
      </c>
      <c r="J788" s="28" t="s">
        <v>29</v>
      </c>
      <c r="K788" s="16" t="s">
        <v>18</v>
      </c>
      <c r="L788" s="16"/>
      <c r="M788" s="89">
        <v>44802</v>
      </c>
      <c r="N788" s="69" t="s">
        <v>409</v>
      </c>
      <c r="O788" s="26" t="s">
        <v>19</v>
      </c>
      <c r="P788" s="91"/>
      <c r="Q788" s="112">
        <v>0.75</v>
      </c>
      <c r="R788" s="28" t="s">
        <v>82</v>
      </c>
      <c r="S788" s="16" t="s">
        <v>20</v>
      </c>
      <c r="T788" s="16" t="s">
        <v>76</v>
      </c>
      <c r="U788" s="89">
        <v>45792</v>
      </c>
      <c r="V788" s="71"/>
      <c r="W788" s="62" t="str" cm="1">
        <f t="array" ref="W788">IF(SUM(LEN(B788:V788))=0,"",IF(OR(OR(ISBLANK(F788),SUM(LEN(C788),LEN(D788))=0),AND(NOT(E788="Unknown"),ISBLANK(J788)),AND(NOT(O788="Unknown"),ISBLANK(R788))),"Missing Information", INDEX(Table15[Entire Service Line Classification], MATCH(SUMIFS(Table15[Unique ID],Table15[System-Owned Portion],E788,Table15[If Material Anything Other than "Lead" in Column E,Was Material Ever Previously Lead?],G788,Table15[Customer-Owned Portion],O788),Table15[Unique ID],0),0)))</f>
        <v>Non-lead</v>
      </c>
    </row>
    <row r="789" spans="1:23" ht="30" x14ac:dyDescent="0.25">
      <c r="A789" s="2"/>
      <c r="B789" s="121" t="s">
        <v>2722</v>
      </c>
      <c r="C789" s="122" t="s">
        <v>1611</v>
      </c>
      <c r="D789" s="16" t="s">
        <v>2723</v>
      </c>
      <c r="E789" s="26" t="s">
        <v>19</v>
      </c>
      <c r="F789" s="116" t="s">
        <v>18</v>
      </c>
      <c r="G789" s="28" t="s">
        <v>18</v>
      </c>
      <c r="H789" s="89"/>
      <c r="I789" s="112">
        <v>1</v>
      </c>
      <c r="J789" s="28" t="s">
        <v>89</v>
      </c>
      <c r="K789" s="16" t="s">
        <v>18</v>
      </c>
      <c r="L789" s="16"/>
      <c r="M789" s="89"/>
      <c r="N789" s="69"/>
      <c r="O789" s="26" t="s">
        <v>19</v>
      </c>
      <c r="P789" s="91"/>
      <c r="Q789" s="112">
        <v>1</v>
      </c>
      <c r="R789" s="28" t="s">
        <v>82</v>
      </c>
      <c r="S789" s="16" t="s">
        <v>20</v>
      </c>
      <c r="T789" s="16" t="s">
        <v>76</v>
      </c>
      <c r="U789" s="89">
        <v>45792</v>
      </c>
      <c r="V789" s="71"/>
      <c r="W789" s="62" t="str" cm="1">
        <f t="array" ref="W789">IF(SUM(LEN(B789:V789))=0,"",IF(OR(OR(ISBLANK(F789),SUM(LEN(C789),LEN(D789))=0),AND(NOT(E789="Unknown"),ISBLANK(J789)),AND(NOT(O789="Unknown"),ISBLANK(R789))),"Missing Information", INDEX(Table15[Entire Service Line Classification], MATCH(SUMIFS(Table15[Unique ID],Table15[System-Owned Portion],E789,Table15[If Material Anything Other than "Lead" in Column E,Was Material Ever Previously Lead?],G789,Table15[Customer-Owned Portion],O789),Table15[Unique ID],0),0)))</f>
        <v>Non-lead</v>
      </c>
    </row>
    <row r="790" spans="1:23" ht="30" x14ac:dyDescent="0.25">
      <c r="A790" s="2"/>
      <c r="B790" s="121" t="s">
        <v>2721</v>
      </c>
      <c r="C790" s="122" t="s">
        <v>1611</v>
      </c>
      <c r="D790" s="124" t="s">
        <v>2724</v>
      </c>
      <c r="E790" s="26" t="s">
        <v>19</v>
      </c>
      <c r="F790" s="25" t="s">
        <v>173</v>
      </c>
      <c r="G790" s="28" t="s">
        <v>173</v>
      </c>
      <c r="H790" s="89"/>
      <c r="I790" s="112">
        <v>1</v>
      </c>
      <c r="J790" s="28" t="s">
        <v>29</v>
      </c>
      <c r="K790" s="16" t="s">
        <v>18</v>
      </c>
      <c r="L790" s="16"/>
      <c r="M790" s="89">
        <v>45169</v>
      </c>
      <c r="N790" s="69"/>
      <c r="O790" s="26" t="s">
        <v>19</v>
      </c>
      <c r="P790" s="91"/>
      <c r="Q790" s="112">
        <v>1</v>
      </c>
      <c r="R790" s="28" t="s">
        <v>82</v>
      </c>
      <c r="S790" s="16" t="s">
        <v>20</v>
      </c>
      <c r="T790" s="16" t="s">
        <v>76</v>
      </c>
      <c r="U790" s="89">
        <v>45789</v>
      </c>
      <c r="V790" s="71"/>
      <c r="W790" s="62" t="str" cm="1">
        <f t="array" ref="W790">IF(SUM(LEN(B790:V790))=0,"",IF(OR(OR(ISBLANK(F790),SUM(LEN(C790),LEN(D790))=0),AND(NOT(E790="Unknown"),ISBLANK(J790)),AND(NOT(O790="Unknown"),ISBLANK(R790))),"Missing Information", INDEX(Table15[Entire Service Line Classification], MATCH(SUMIFS(Table15[Unique ID],Table15[System-Owned Portion],E790,Table15[If Material Anything Other than "Lead" in Column E,Was Material Ever Previously Lead?],G790,Table15[Customer-Owned Portion],O790),Table15[Unique ID],0),0)))</f>
        <v>Non-lead</v>
      </c>
    </row>
    <row r="791" spans="1:23" ht="30" x14ac:dyDescent="0.25">
      <c r="A791" s="2"/>
      <c r="B791" s="67" t="s">
        <v>1612</v>
      </c>
      <c r="C791" s="16" t="s">
        <v>1613</v>
      </c>
      <c r="D791" s="16"/>
      <c r="E791" s="26" t="s">
        <v>27</v>
      </c>
      <c r="F791" s="116" t="s">
        <v>18</v>
      </c>
      <c r="G791" s="117" t="s">
        <v>18</v>
      </c>
      <c r="H791" s="89"/>
      <c r="I791" s="112">
        <v>0.75</v>
      </c>
      <c r="J791" s="28" t="s">
        <v>82</v>
      </c>
      <c r="K791" s="16" t="s">
        <v>20</v>
      </c>
      <c r="L791" s="16"/>
      <c r="M791" s="89">
        <v>45945</v>
      </c>
      <c r="N791" s="69"/>
      <c r="O791" s="26" t="s">
        <v>19</v>
      </c>
      <c r="P791" s="91"/>
      <c r="Q791" s="112">
        <v>0.75</v>
      </c>
      <c r="R791" s="28" t="s">
        <v>82</v>
      </c>
      <c r="S791" s="16" t="s">
        <v>20</v>
      </c>
      <c r="T791" s="16" t="s">
        <v>76</v>
      </c>
      <c r="U791" s="89">
        <v>45945</v>
      </c>
      <c r="V791" s="71"/>
      <c r="W791" s="62" t="str" cm="1">
        <f t="array" ref="W791">IF(SUM(LEN(B791:V791))=0,"",IF(OR(OR(ISBLANK(F791),SUM(LEN(C791),LEN(D791))=0),AND(NOT(E791="Unknown"),ISBLANK(J791)),AND(NOT(O791="Unknown"),ISBLANK(R791))),"Missing Information", INDEX(Table15[Entire Service Line Classification], MATCH(SUMIFS(Table15[Unique ID],Table15[System-Owned Portion],E791,Table15[If Material Anything Other than "Lead" in Column E,Was Material Ever Previously Lead?],G791,Table15[Customer-Owned Portion],O791),Table15[Unique ID],0),0)))</f>
        <v>Non-lead</v>
      </c>
    </row>
    <row r="792" spans="1:23" ht="30" x14ac:dyDescent="0.25">
      <c r="A792" s="2"/>
      <c r="B792" s="67" t="s">
        <v>1614</v>
      </c>
      <c r="C792" s="16" t="s">
        <v>1615</v>
      </c>
      <c r="D792" s="16"/>
      <c r="E792" s="26" t="s">
        <v>27</v>
      </c>
      <c r="F792" s="116" t="s">
        <v>18</v>
      </c>
      <c r="G792" s="117" t="s">
        <v>18</v>
      </c>
      <c r="H792" s="89"/>
      <c r="I792" s="112">
        <v>0.75</v>
      </c>
      <c r="J792" s="28" t="s">
        <v>82</v>
      </c>
      <c r="K792" s="16" t="s">
        <v>20</v>
      </c>
      <c r="L792" s="16"/>
      <c r="M792" s="89">
        <v>45945</v>
      </c>
      <c r="N792" s="69"/>
      <c r="O792" s="26" t="s">
        <v>19</v>
      </c>
      <c r="P792" s="91"/>
      <c r="Q792" s="112">
        <v>0.75</v>
      </c>
      <c r="R792" s="28" t="s">
        <v>82</v>
      </c>
      <c r="S792" s="16" t="s">
        <v>20</v>
      </c>
      <c r="T792" s="16" t="s">
        <v>76</v>
      </c>
      <c r="U792" s="89">
        <v>45945</v>
      </c>
      <c r="V792" s="71"/>
      <c r="W792" s="62" t="str" cm="1">
        <f t="array" ref="W792">IF(SUM(LEN(B792:V792))=0,"",IF(OR(OR(ISBLANK(F792),SUM(LEN(C792),LEN(D792))=0),AND(NOT(E792="Unknown"),ISBLANK(J792)),AND(NOT(O792="Unknown"),ISBLANK(R792))),"Missing Information", INDEX(Table15[Entire Service Line Classification], MATCH(SUMIFS(Table15[Unique ID],Table15[System-Owned Portion],E792,Table15[If Material Anything Other than "Lead" in Column E,Was Material Ever Previously Lead?],G792,Table15[Customer-Owned Portion],O792),Table15[Unique ID],0),0)))</f>
        <v>Non-lead</v>
      </c>
    </row>
    <row r="793" spans="1:23" ht="30" x14ac:dyDescent="0.25">
      <c r="A793" s="2"/>
      <c r="B793" s="67" t="s">
        <v>1616</v>
      </c>
      <c r="C793" s="16" t="s">
        <v>1617</v>
      </c>
      <c r="D793" s="16"/>
      <c r="E793" s="26" t="s">
        <v>19</v>
      </c>
      <c r="F793" s="116" t="s">
        <v>18</v>
      </c>
      <c r="G793" s="28" t="s">
        <v>18</v>
      </c>
      <c r="H793" s="89">
        <v>29932</v>
      </c>
      <c r="I793" s="112">
        <v>1</v>
      </c>
      <c r="J793" s="28" t="s">
        <v>89</v>
      </c>
      <c r="K793" s="16" t="s">
        <v>18</v>
      </c>
      <c r="L793" s="16"/>
      <c r="M793" s="89"/>
      <c r="N793" s="69"/>
      <c r="O793" s="26" t="s">
        <v>19</v>
      </c>
      <c r="P793" s="91">
        <v>29932</v>
      </c>
      <c r="Q793" s="112">
        <v>1</v>
      </c>
      <c r="R793" s="28" t="s">
        <v>82</v>
      </c>
      <c r="S793" s="16" t="s">
        <v>20</v>
      </c>
      <c r="T793" s="16" t="s">
        <v>76</v>
      </c>
      <c r="U793" s="89">
        <v>45964</v>
      </c>
      <c r="V793" s="71"/>
      <c r="W793" s="62" t="str" cm="1">
        <f t="array" ref="W793">IF(SUM(LEN(B793:V793))=0,"",IF(OR(OR(ISBLANK(F793),SUM(LEN(C793),LEN(D793))=0),AND(NOT(E793="Unknown"),ISBLANK(J793)),AND(NOT(O793="Unknown"),ISBLANK(R793))),"Missing Information", INDEX(Table15[Entire Service Line Classification], MATCH(SUMIFS(Table15[Unique ID],Table15[System-Owned Portion],E793,Table15[If Material Anything Other than "Lead" in Column E,Was Material Ever Previously Lead?],G793,Table15[Customer-Owned Portion],O793),Table15[Unique ID],0),0)))</f>
        <v>Non-lead</v>
      </c>
    </row>
    <row r="794" spans="1:23" ht="30" x14ac:dyDescent="0.25">
      <c r="A794" s="2"/>
      <c r="B794" s="67" t="s">
        <v>1618</v>
      </c>
      <c r="C794" s="16" t="s">
        <v>1619</v>
      </c>
      <c r="D794" s="16"/>
      <c r="E794" s="26" t="s">
        <v>27</v>
      </c>
      <c r="F794" s="116" t="s">
        <v>18</v>
      </c>
      <c r="G794" s="117" t="s">
        <v>18</v>
      </c>
      <c r="H794" s="89"/>
      <c r="I794" s="112">
        <v>0.75</v>
      </c>
      <c r="J794" s="28" t="s">
        <v>82</v>
      </c>
      <c r="K794" s="16" t="s">
        <v>20</v>
      </c>
      <c r="L794" s="16"/>
      <c r="M794" s="89">
        <v>45945</v>
      </c>
      <c r="N794" s="69"/>
      <c r="O794" s="26" t="s">
        <v>19</v>
      </c>
      <c r="P794" s="91"/>
      <c r="Q794" s="112">
        <v>0.75</v>
      </c>
      <c r="R794" s="28" t="s">
        <v>82</v>
      </c>
      <c r="S794" s="16" t="s">
        <v>20</v>
      </c>
      <c r="T794" s="16" t="s">
        <v>76</v>
      </c>
      <c r="U794" s="89">
        <v>45945</v>
      </c>
      <c r="V794" s="71"/>
      <c r="W794" s="62" t="str" cm="1">
        <f t="array" ref="W794">IF(SUM(LEN(B794:V794))=0,"",IF(OR(OR(ISBLANK(F794),SUM(LEN(C794),LEN(D794))=0),AND(NOT(E794="Unknown"),ISBLANK(J794)),AND(NOT(O794="Unknown"),ISBLANK(R794))),"Missing Information", INDEX(Table15[Entire Service Line Classification], MATCH(SUMIFS(Table15[Unique ID],Table15[System-Owned Portion],E794,Table15[If Material Anything Other than "Lead" in Column E,Was Material Ever Previously Lead?],G794,Table15[Customer-Owned Portion],O794),Table15[Unique ID],0),0)))</f>
        <v>Non-lead</v>
      </c>
    </row>
    <row r="795" spans="1:23" x14ac:dyDescent="0.25">
      <c r="A795" s="2"/>
      <c r="B795" s="67" t="s">
        <v>1620</v>
      </c>
      <c r="C795" s="16" t="s">
        <v>1621</v>
      </c>
      <c r="D795" s="16"/>
      <c r="E795" s="26" t="s">
        <v>19</v>
      </c>
      <c r="F795" s="116" t="s">
        <v>18</v>
      </c>
      <c r="G795" s="28" t="s">
        <v>18</v>
      </c>
      <c r="H795" s="89">
        <v>29647</v>
      </c>
      <c r="I795" s="112">
        <v>2</v>
      </c>
      <c r="J795" s="28" t="s">
        <v>89</v>
      </c>
      <c r="K795" s="16" t="s">
        <v>18</v>
      </c>
      <c r="L795" s="16"/>
      <c r="M795" s="89"/>
      <c r="N795" s="69"/>
      <c r="O795" s="26" t="s">
        <v>19</v>
      </c>
      <c r="P795" s="91">
        <v>29647</v>
      </c>
      <c r="Q795" s="112">
        <v>2</v>
      </c>
      <c r="R795" s="28" t="s">
        <v>89</v>
      </c>
      <c r="S795" s="16" t="s">
        <v>18</v>
      </c>
      <c r="T795" s="16" t="s">
        <v>30</v>
      </c>
      <c r="U795" s="89"/>
      <c r="V795" s="71"/>
      <c r="W795" s="62" t="str" cm="1">
        <f t="array" ref="W795">IF(SUM(LEN(B795:V795))=0,"",IF(OR(OR(ISBLANK(F795),SUM(LEN(C795),LEN(D795))=0),AND(NOT(E795="Unknown"),ISBLANK(J795)),AND(NOT(O795="Unknown"),ISBLANK(R795))),"Missing Information", INDEX(Table15[Entire Service Line Classification], MATCH(SUMIFS(Table15[Unique ID],Table15[System-Owned Portion],E795,Table15[If Material Anything Other than "Lead" in Column E,Was Material Ever Previously Lead?],G795,Table15[Customer-Owned Portion],O795),Table15[Unique ID],0),0)))</f>
        <v>Non-lead</v>
      </c>
    </row>
    <row r="796" spans="1:23" ht="30" x14ac:dyDescent="0.25">
      <c r="A796" s="2"/>
      <c r="B796" s="67" t="s">
        <v>1622</v>
      </c>
      <c r="C796" s="16" t="s">
        <v>1623</v>
      </c>
      <c r="D796" s="16"/>
      <c r="E796" s="26" t="s">
        <v>27</v>
      </c>
      <c r="F796" s="116" t="s">
        <v>18</v>
      </c>
      <c r="G796" s="117" t="s">
        <v>18</v>
      </c>
      <c r="H796" s="89"/>
      <c r="I796" s="112">
        <v>1.5</v>
      </c>
      <c r="J796" s="28" t="s">
        <v>82</v>
      </c>
      <c r="K796" s="16" t="s">
        <v>20</v>
      </c>
      <c r="L796" s="16" t="s">
        <v>76</v>
      </c>
      <c r="M796" s="89">
        <v>45611</v>
      </c>
      <c r="N796" s="69"/>
      <c r="O796" s="26" t="s">
        <v>19</v>
      </c>
      <c r="P796" s="91"/>
      <c r="Q796" s="112">
        <v>1.5</v>
      </c>
      <c r="R796" s="28" t="s">
        <v>82</v>
      </c>
      <c r="S796" s="16" t="s">
        <v>20</v>
      </c>
      <c r="T796" s="16" t="s">
        <v>76</v>
      </c>
      <c r="U796" s="89">
        <v>45611</v>
      </c>
      <c r="V796" s="71"/>
      <c r="W796" s="62" t="str" cm="1">
        <f t="array" ref="W796">IF(SUM(LEN(B796:V796))=0,"",IF(OR(OR(ISBLANK(F796),SUM(LEN(C796),LEN(D796))=0),AND(NOT(E796="Unknown"),ISBLANK(J796)),AND(NOT(O796="Unknown"),ISBLANK(R796))),"Missing Information", INDEX(Table15[Entire Service Line Classification], MATCH(SUMIFS(Table15[Unique ID],Table15[System-Owned Portion],E796,Table15[If Material Anything Other than "Lead" in Column E,Was Material Ever Previously Lead?],G796,Table15[Customer-Owned Portion],O796),Table15[Unique ID],0),0)))</f>
        <v>Non-lead</v>
      </c>
    </row>
    <row r="797" spans="1:23" ht="30" x14ac:dyDescent="0.25">
      <c r="A797" s="2"/>
      <c r="B797" s="67" t="s">
        <v>1624</v>
      </c>
      <c r="C797" s="16" t="s">
        <v>1625</v>
      </c>
      <c r="D797" s="16"/>
      <c r="E797" s="26" t="s">
        <v>19</v>
      </c>
      <c r="F797" s="116" t="s">
        <v>18</v>
      </c>
      <c r="G797" s="28" t="s">
        <v>18</v>
      </c>
      <c r="H797" s="89">
        <v>29932</v>
      </c>
      <c r="I797" s="112">
        <v>1</v>
      </c>
      <c r="J797" s="28" t="s">
        <v>29</v>
      </c>
      <c r="K797" s="16" t="s">
        <v>18</v>
      </c>
      <c r="L797" s="16"/>
      <c r="M797" s="89">
        <v>40765</v>
      </c>
      <c r="N797" s="69"/>
      <c r="O797" s="26" t="s">
        <v>19</v>
      </c>
      <c r="P797" s="91">
        <v>29932</v>
      </c>
      <c r="Q797" s="112">
        <v>0.75</v>
      </c>
      <c r="R797" s="28" t="s">
        <v>82</v>
      </c>
      <c r="S797" s="16" t="s">
        <v>20</v>
      </c>
      <c r="T797" s="16" t="s">
        <v>76</v>
      </c>
      <c r="U797" s="89">
        <v>45964</v>
      </c>
      <c r="V797" s="71"/>
      <c r="W797" s="62" t="str" cm="1">
        <f t="array" ref="W797">IF(SUM(LEN(B797:V797))=0,"",IF(OR(OR(ISBLANK(F797),SUM(LEN(C797),LEN(D797))=0),AND(NOT(E797="Unknown"),ISBLANK(J797)),AND(NOT(O797="Unknown"),ISBLANK(R797))),"Missing Information", INDEX(Table15[Entire Service Line Classification], MATCH(SUMIFS(Table15[Unique ID],Table15[System-Owned Portion],E797,Table15[If Material Anything Other than "Lead" in Column E,Was Material Ever Previously Lead?],G797,Table15[Customer-Owned Portion],O797),Table15[Unique ID],0),0)))</f>
        <v>Non-lead</v>
      </c>
    </row>
    <row r="798" spans="1:23" ht="30" x14ac:dyDescent="0.25">
      <c r="A798" s="2"/>
      <c r="B798" s="67" t="s">
        <v>2788</v>
      </c>
      <c r="C798" s="16" t="s">
        <v>2789</v>
      </c>
      <c r="D798" s="16" t="s">
        <v>2790</v>
      </c>
      <c r="E798" s="26" t="s">
        <v>19</v>
      </c>
      <c r="F798" s="116" t="s">
        <v>18</v>
      </c>
      <c r="G798" s="28" t="s">
        <v>18</v>
      </c>
      <c r="H798" s="89">
        <v>29932</v>
      </c>
      <c r="I798" s="112">
        <v>1</v>
      </c>
      <c r="J798" s="28" t="s">
        <v>89</v>
      </c>
      <c r="K798" s="16" t="s">
        <v>18</v>
      </c>
      <c r="L798" s="16"/>
      <c r="M798" s="89"/>
      <c r="N798" s="69"/>
      <c r="O798" s="26" t="s">
        <v>19</v>
      </c>
      <c r="P798" s="91">
        <v>29932</v>
      </c>
      <c r="Q798" s="112">
        <v>1</v>
      </c>
      <c r="R798" s="28" t="s">
        <v>82</v>
      </c>
      <c r="S798" s="16" t="s">
        <v>20</v>
      </c>
      <c r="T798" s="16" t="s">
        <v>76</v>
      </c>
      <c r="U798" s="89">
        <v>45964</v>
      </c>
      <c r="V798" s="71"/>
      <c r="W798" s="62" t="str" cm="1">
        <f t="array" ref="W798">IF(SUM(LEN(B798:V798))=0,"",IF(OR(OR(ISBLANK(F798),SUM(LEN(C798),LEN(D798))=0),AND(NOT(E798="Unknown"),ISBLANK(J798)),AND(NOT(O798="Unknown"),ISBLANK(R798))),"Missing Information", INDEX(Table15[Entire Service Line Classification], MATCH(SUMIFS(Table15[Unique ID],Table15[System-Owned Portion],E798,Table15[If Material Anything Other than "Lead" in Column E,Was Material Ever Previously Lead?],G798,Table15[Customer-Owned Portion],O798),Table15[Unique ID],0),0)))</f>
        <v>Non-lead</v>
      </c>
    </row>
    <row r="799" spans="1:23" ht="30" x14ac:dyDescent="0.25">
      <c r="A799" s="2"/>
      <c r="B799" s="67" t="s">
        <v>1626</v>
      </c>
      <c r="C799" s="16" t="s">
        <v>1627</v>
      </c>
      <c r="D799" s="16"/>
      <c r="E799" s="26" t="s">
        <v>19</v>
      </c>
      <c r="F799" s="116" t="s">
        <v>18</v>
      </c>
      <c r="G799" s="117" t="s">
        <v>18</v>
      </c>
      <c r="H799" s="89"/>
      <c r="I799" s="112">
        <v>3</v>
      </c>
      <c r="J799" s="28" t="s">
        <v>82</v>
      </c>
      <c r="K799" s="117" t="s">
        <v>20</v>
      </c>
      <c r="L799" s="16" t="s">
        <v>76</v>
      </c>
      <c r="M799" s="89">
        <v>45516</v>
      </c>
      <c r="N799" s="69"/>
      <c r="O799" s="26" t="s">
        <v>36</v>
      </c>
      <c r="P799" s="91"/>
      <c r="Q799" s="112">
        <v>3</v>
      </c>
      <c r="R799" s="28" t="s">
        <v>82</v>
      </c>
      <c r="S799" s="117" t="s">
        <v>20</v>
      </c>
      <c r="T799" s="16" t="s">
        <v>76</v>
      </c>
      <c r="U799" s="118">
        <v>45516</v>
      </c>
      <c r="V799" s="71"/>
      <c r="W799" s="62" t="str" cm="1">
        <f t="array" ref="W799">IF(SUM(LEN(B799:V799))=0,"",IF(OR(OR(ISBLANK(F799),SUM(LEN(C799),LEN(D799))=0),AND(NOT(E799="Unknown"),ISBLANK(J799)),AND(NOT(O799="Unknown"),ISBLANK(R799))),"Missing Information", INDEX(Table15[Entire Service Line Classification], MATCH(SUMIFS(Table15[Unique ID],Table15[System-Owned Portion],E799,Table15[If Material Anything Other than "Lead" in Column E,Was Material Ever Previously Lead?],G799,Table15[Customer-Owned Portion],O799),Table15[Unique ID],0),0)))</f>
        <v>Non-lead</v>
      </c>
    </row>
    <row r="800" spans="1:23" ht="30" x14ac:dyDescent="0.25">
      <c r="A800" s="2"/>
      <c r="B800" s="67" t="s">
        <v>1628</v>
      </c>
      <c r="C800" s="16" t="s">
        <v>1629</v>
      </c>
      <c r="D800" s="16"/>
      <c r="E800" s="26" t="s">
        <v>19</v>
      </c>
      <c r="F800" s="116" t="s">
        <v>18</v>
      </c>
      <c r="G800" s="28" t="s">
        <v>18</v>
      </c>
      <c r="H800" s="89">
        <v>37295</v>
      </c>
      <c r="I800" s="112">
        <v>1</v>
      </c>
      <c r="J800" s="28" t="s">
        <v>87</v>
      </c>
      <c r="K800" s="16" t="s">
        <v>18</v>
      </c>
      <c r="L800" s="16"/>
      <c r="M800" s="89"/>
      <c r="N800" s="69"/>
      <c r="O800" s="26" t="s">
        <v>36</v>
      </c>
      <c r="P800" s="91">
        <v>37295</v>
      </c>
      <c r="Q800" s="112">
        <v>1</v>
      </c>
      <c r="R800" s="28" t="s">
        <v>87</v>
      </c>
      <c r="S800" s="16" t="s">
        <v>18</v>
      </c>
      <c r="T800" s="16"/>
      <c r="U800" s="89"/>
      <c r="V800" s="71"/>
      <c r="W800" s="62" t="str" cm="1">
        <f t="array" ref="W800">IF(SUM(LEN(B800:V800))=0,"",IF(OR(OR(ISBLANK(F800),SUM(LEN(C800),LEN(D800))=0),AND(NOT(E800="Unknown"),ISBLANK(J800)),AND(NOT(O800="Unknown"),ISBLANK(R800))),"Missing Information", INDEX(Table15[Entire Service Line Classification], MATCH(SUMIFS(Table15[Unique ID],Table15[System-Owned Portion],E800,Table15[If Material Anything Other than "Lead" in Column E,Was Material Ever Previously Lead?],G800,Table15[Customer-Owned Portion],O800),Table15[Unique ID],0),0)))</f>
        <v>Non-lead</v>
      </c>
    </row>
    <row r="801" spans="1:23" ht="30" x14ac:dyDescent="0.25">
      <c r="A801" s="2"/>
      <c r="B801" s="67" t="s">
        <v>1630</v>
      </c>
      <c r="C801" s="16" t="s">
        <v>1631</v>
      </c>
      <c r="D801" s="16"/>
      <c r="E801" s="26" t="s">
        <v>27</v>
      </c>
      <c r="F801" s="116" t="s">
        <v>18</v>
      </c>
      <c r="G801" s="117" t="s">
        <v>18</v>
      </c>
      <c r="H801" s="89"/>
      <c r="I801" s="112">
        <v>2</v>
      </c>
      <c r="J801" s="28" t="s">
        <v>29</v>
      </c>
      <c r="K801" s="16" t="s">
        <v>18</v>
      </c>
      <c r="L801" s="16" t="s">
        <v>75</v>
      </c>
      <c r="M801" s="89">
        <v>45517</v>
      </c>
      <c r="N801" s="69" t="s">
        <v>116</v>
      </c>
      <c r="O801" s="26" t="s">
        <v>19</v>
      </c>
      <c r="P801" s="91"/>
      <c r="Q801" s="112">
        <v>2</v>
      </c>
      <c r="R801" s="28" t="s">
        <v>82</v>
      </c>
      <c r="S801" s="117" t="s">
        <v>20</v>
      </c>
      <c r="T801" s="16" t="s">
        <v>76</v>
      </c>
      <c r="U801" s="118">
        <v>45517</v>
      </c>
      <c r="V801" s="71"/>
      <c r="W801" s="62" t="str" cm="1">
        <f t="array" ref="W801">IF(SUM(LEN(B801:V801))=0,"",IF(OR(OR(ISBLANK(F801),SUM(LEN(C801),LEN(D801))=0),AND(NOT(E801="Unknown"),ISBLANK(J801)),AND(NOT(O801="Unknown"),ISBLANK(R801))),"Missing Information", INDEX(Table15[Entire Service Line Classification], MATCH(SUMIFS(Table15[Unique ID],Table15[System-Owned Portion],E801,Table15[If Material Anything Other than "Lead" in Column E,Was Material Ever Previously Lead?],G801,Table15[Customer-Owned Portion],O801),Table15[Unique ID],0),0)))</f>
        <v>Non-lead</v>
      </c>
    </row>
    <row r="802" spans="1:23" ht="30" x14ac:dyDescent="0.25">
      <c r="A802" s="2"/>
      <c r="B802" s="67" t="s">
        <v>2687</v>
      </c>
      <c r="C802" s="16" t="s">
        <v>2688</v>
      </c>
      <c r="D802" s="16"/>
      <c r="E802" s="26" t="s">
        <v>19</v>
      </c>
      <c r="F802" s="116" t="s">
        <v>18</v>
      </c>
      <c r="G802" s="28" t="s">
        <v>18</v>
      </c>
      <c r="H802" s="89">
        <v>41033</v>
      </c>
      <c r="I802" s="112">
        <v>8</v>
      </c>
      <c r="J802" s="28" t="s">
        <v>87</v>
      </c>
      <c r="K802" s="16" t="s">
        <v>18</v>
      </c>
      <c r="L802" s="16"/>
      <c r="M802" s="89"/>
      <c r="N802" s="69"/>
      <c r="O802" s="26" t="s">
        <v>36</v>
      </c>
      <c r="P802" s="91">
        <v>41033</v>
      </c>
      <c r="Q802" s="112">
        <v>8</v>
      </c>
      <c r="R802" s="28" t="s">
        <v>87</v>
      </c>
      <c r="S802" s="16" t="s">
        <v>18</v>
      </c>
      <c r="T802" s="16"/>
      <c r="U802" s="89"/>
      <c r="V802" s="71"/>
      <c r="W802" s="62" t="str" cm="1">
        <f t="array" ref="W802">IF(SUM(LEN(B802:V802))=0,"",IF(OR(OR(ISBLANK(F802),SUM(LEN(C802),LEN(D802))=0),AND(NOT(E802="Unknown"),ISBLANK(J802)),AND(NOT(O802="Unknown"),ISBLANK(R802))),"Missing Information", INDEX(Table15[Entire Service Line Classification], MATCH(SUMIFS(Table15[Unique ID],Table15[System-Owned Portion],E802,Table15[If Material Anything Other than "Lead" in Column E,Was Material Ever Previously Lead?],G802,Table15[Customer-Owned Portion],O802),Table15[Unique ID],0),0)))</f>
        <v>Non-lead</v>
      </c>
    </row>
    <row r="803" spans="1:23" ht="30" x14ac:dyDescent="0.25">
      <c r="A803" s="2"/>
      <c r="B803" s="67" t="s">
        <v>2689</v>
      </c>
      <c r="C803" s="16" t="s">
        <v>2690</v>
      </c>
      <c r="D803" s="16"/>
      <c r="E803" s="26" t="s">
        <v>36</v>
      </c>
      <c r="F803" s="116" t="s">
        <v>18</v>
      </c>
      <c r="G803" s="28" t="s">
        <v>18</v>
      </c>
      <c r="H803" s="89"/>
      <c r="I803" s="112">
        <v>4</v>
      </c>
      <c r="J803" s="28" t="s">
        <v>107</v>
      </c>
      <c r="K803" s="16" t="s">
        <v>18</v>
      </c>
      <c r="L803" s="16"/>
      <c r="M803" s="89"/>
      <c r="N803" s="69"/>
      <c r="O803" s="26" t="s">
        <v>36</v>
      </c>
      <c r="P803" s="91"/>
      <c r="Q803" s="112">
        <v>4</v>
      </c>
      <c r="R803" s="28" t="s">
        <v>107</v>
      </c>
      <c r="S803" s="16" t="s">
        <v>18</v>
      </c>
      <c r="T803" s="16"/>
      <c r="U803" s="89"/>
      <c r="V803" s="71"/>
      <c r="W803" s="62" t="str" cm="1">
        <f t="array" ref="W803">IF(SUM(LEN(B803:V803))=0,"",IF(OR(OR(ISBLANK(F803),SUM(LEN(C803),LEN(D803))=0),AND(NOT(E803="Unknown"),ISBLANK(J803)),AND(NOT(O803="Unknown"),ISBLANK(R803))),"Missing Information", INDEX(Table15[Entire Service Line Classification], MATCH(SUMIFS(Table15[Unique ID],Table15[System-Owned Portion],E803,Table15[If Material Anything Other than "Lead" in Column E,Was Material Ever Previously Lead?],G803,Table15[Customer-Owned Portion],O803),Table15[Unique ID],0),0)))</f>
        <v>Non-lead</v>
      </c>
    </row>
    <row r="804" spans="1:23" ht="30" x14ac:dyDescent="0.25">
      <c r="A804" s="2"/>
      <c r="B804" s="67" t="s">
        <v>1632</v>
      </c>
      <c r="C804" s="16" t="s">
        <v>1633</v>
      </c>
      <c r="D804" s="16"/>
      <c r="E804" s="26" t="s">
        <v>27</v>
      </c>
      <c r="F804" s="116" t="s">
        <v>18</v>
      </c>
      <c r="G804" s="117" t="s">
        <v>18</v>
      </c>
      <c r="H804" s="89"/>
      <c r="I804" s="112">
        <v>0.75</v>
      </c>
      <c r="J804" s="28" t="s">
        <v>82</v>
      </c>
      <c r="K804" s="16" t="s">
        <v>20</v>
      </c>
      <c r="L804" s="16" t="s">
        <v>76</v>
      </c>
      <c r="M804" s="89">
        <v>45856</v>
      </c>
      <c r="N804" s="69"/>
      <c r="O804" s="26" t="s">
        <v>19</v>
      </c>
      <c r="P804" s="91"/>
      <c r="Q804" s="112">
        <v>0.75</v>
      </c>
      <c r="R804" s="28" t="s">
        <v>82</v>
      </c>
      <c r="S804" s="16" t="s">
        <v>20</v>
      </c>
      <c r="T804" s="16" t="s">
        <v>76</v>
      </c>
      <c r="U804" s="89">
        <v>45856</v>
      </c>
      <c r="V804" s="71"/>
      <c r="W804" s="62" t="str" cm="1">
        <f t="array" ref="W804">IF(SUM(LEN(B804:V804))=0,"",IF(OR(OR(ISBLANK(F804),SUM(LEN(C804),LEN(D804))=0),AND(NOT(E804="Unknown"),ISBLANK(J804)),AND(NOT(O804="Unknown"),ISBLANK(R804))),"Missing Information", INDEX(Table15[Entire Service Line Classification], MATCH(SUMIFS(Table15[Unique ID],Table15[System-Owned Portion],E804,Table15[If Material Anything Other than "Lead" in Column E,Was Material Ever Previously Lead?],G804,Table15[Customer-Owned Portion],O804),Table15[Unique ID],0),0)))</f>
        <v>Non-lead</v>
      </c>
    </row>
    <row r="805" spans="1:23" ht="30" x14ac:dyDescent="0.25">
      <c r="A805" s="2"/>
      <c r="B805" s="67" t="s">
        <v>1634</v>
      </c>
      <c r="C805" s="16" t="s">
        <v>1635</v>
      </c>
      <c r="D805" s="16"/>
      <c r="E805" s="26" t="s">
        <v>19</v>
      </c>
      <c r="F805" s="116" t="s">
        <v>18</v>
      </c>
      <c r="G805" s="117" t="s">
        <v>18</v>
      </c>
      <c r="H805" s="89"/>
      <c r="I805" s="112">
        <v>3</v>
      </c>
      <c r="J805" s="28" t="s">
        <v>82</v>
      </c>
      <c r="K805" s="16" t="s">
        <v>20</v>
      </c>
      <c r="L805" s="16" t="s">
        <v>76</v>
      </c>
      <c r="M805" s="89">
        <v>45716</v>
      </c>
      <c r="N805" s="69"/>
      <c r="O805" s="26" t="s">
        <v>19</v>
      </c>
      <c r="P805" s="91"/>
      <c r="Q805" s="112">
        <v>3</v>
      </c>
      <c r="R805" s="28" t="s">
        <v>82</v>
      </c>
      <c r="S805" s="16" t="s">
        <v>20</v>
      </c>
      <c r="T805" s="16" t="s">
        <v>76</v>
      </c>
      <c r="U805" s="89">
        <v>45716</v>
      </c>
      <c r="V805" s="71"/>
      <c r="W805" s="62" t="str" cm="1">
        <f t="array" ref="W805">IF(SUM(LEN(B805:V805))=0,"",IF(OR(OR(ISBLANK(F805),SUM(LEN(C805),LEN(D805))=0),AND(NOT(E805="Unknown"),ISBLANK(J805)),AND(NOT(O805="Unknown"),ISBLANK(R805))),"Missing Information", INDEX(Table15[Entire Service Line Classification], MATCH(SUMIFS(Table15[Unique ID],Table15[System-Owned Portion],E805,Table15[If Material Anything Other than "Lead" in Column E,Was Material Ever Previously Lead?],G805,Table15[Customer-Owned Portion],O805),Table15[Unique ID],0),0)))</f>
        <v>Non-lead</v>
      </c>
    </row>
    <row r="806" spans="1:23" ht="30" x14ac:dyDescent="0.25">
      <c r="A806" s="2"/>
      <c r="B806" s="67" t="s">
        <v>1636</v>
      </c>
      <c r="C806" s="16" t="s">
        <v>1637</v>
      </c>
      <c r="D806" s="16"/>
      <c r="E806" s="26" t="s">
        <v>27</v>
      </c>
      <c r="F806" s="116" t="s">
        <v>18</v>
      </c>
      <c r="G806" s="117" t="s">
        <v>18</v>
      </c>
      <c r="H806" s="89"/>
      <c r="I806" s="112">
        <v>0.75</v>
      </c>
      <c r="J806" s="28" t="s">
        <v>82</v>
      </c>
      <c r="K806" s="16" t="s">
        <v>20</v>
      </c>
      <c r="L806" s="16" t="s">
        <v>76</v>
      </c>
      <c r="M806" s="89">
        <v>45856</v>
      </c>
      <c r="N806" s="69"/>
      <c r="O806" s="26" t="s">
        <v>19</v>
      </c>
      <c r="P806" s="91"/>
      <c r="Q806" s="112">
        <v>0.75</v>
      </c>
      <c r="R806" s="28" t="s">
        <v>82</v>
      </c>
      <c r="S806" s="16" t="s">
        <v>20</v>
      </c>
      <c r="T806" s="16" t="s">
        <v>76</v>
      </c>
      <c r="U806" s="89">
        <v>45856</v>
      </c>
      <c r="V806" s="71"/>
      <c r="W806" s="62" t="str" cm="1">
        <f t="array" ref="W806">IF(SUM(LEN(B806:V806))=0,"",IF(OR(OR(ISBLANK(F806),SUM(LEN(C806),LEN(D806))=0),AND(NOT(E806="Unknown"),ISBLANK(J806)),AND(NOT(O806="Unknown"),ISBLANK(R806))),"Missing Information", INDEX(Table15[Entire Service Line Classification], MATCH(SUMIFS(Table15[Unique ID],Table15[System-Owned Portion],E806,Table15[If Material Anything Other than "Lead" in Column E,Was Material Ever Previously Lead?],G806,Table15[Customer-Owned Portion],O806),Table15[Unique ID],0),0)))</f>
        <v>Non-lead</v>
      </c>
    </row>
    <row r="807" spans="1:23" ht="30" x14ac:dyDescent="0.25">
      <c r="A807" s="2"/>
      <c r="B807" s="67" t="s">
        <v>1638</v>
      </c>
      <c r="C807" s="16" t="s">
        <v>1639</v>
      </c>
      <c r="D807" s="16"/>
      <c r="E807" s="26" t="s">
        <v>27</v>
      </c>
      <c r="F807" s="116" t="s">
        <v>18</v>
      </c>
      <c r="G807" s="117" t="s">
        <v>18</v>
      </c>
      <c r="H807" s="89"/>
      <c r="I807" s="112">
        <v>0.75</v>
      </c>
      <c r="J807" s="28" t="s">
        <v>82</v>
      </c>
      <c r="K807" s="16" t="s">
        <v>20</v>
      </c>
      <c r="L807" s="16" t="s">
        <v>76</v>
      </c>
      <c r="M807" s="89">
        <v>45856</v>
      </c>
      <c r="N807" s="69"/>
      <c r="O807" s="26" t="s">
        <v>19</v>
      </c>
      <c r="P807" s="91"/>
      <c r="Q807" s="112">
        <v>0.75</v>
      </c>
      <c r="R807" s="28" t="s">
        <v>82</v>
      </c>
      <c r="S807" s="16" t="s">
        <v>20</v>
      </c>
      <c r="T807" s="16" t="s">
        <v>76</v>
      </c>
      <c r="U807" s="89">
        <v>45856</v>
      </c>
      <c r="V807" s="71"/>
      <c r="W807" s="62" t="str" cm="1">
        <f t="array" ref="W807">IF(SUM(LEN(B807:V807))=0,"",IF(OR(OR(ISBLANK(F807),SUM(LEN(C807),LEN(D807))=0),AND(NOT(E807="Unknown"),ISBLANK(J807)),AND(NOT(O807="Unknown"),ISBLANK(R807))),"Missing Information", INDEX(Table15[Entire Service Line Classification], MATCH(SUMIFS(Table15[Unique ID],Table15[System-Owned Portion],E807,Table15[If Material Anything Other than "Lead" in Column E,Was Material Ever Previously Lead?],G807,Table15[Customer-Owned Portion],O807),Table15[Unique ID],0),0)))</f>
        <v>Non-lead</v>
      </c>
    </row>
    <row r="808" spans="1:23" ht="30" x14ac:dyDescent="0.25">
      <c r="A808" s="2"/>
      <c r="B808" s="67" t="s">
        <v>1640</v>
      </c>
      <c r="C808" s="16" t="s">
        <v>1639</v>
      </c>
      <c r="D808" s="16"/>
      <c r="E808" s="26" t="s">
        <v>19</v>
      </c>
      <c r="F808" s="116" t="s">
        <v>18</v>
      </c>
      <c r="G808" s="117" t="s">
        <v>18</v>
      </c>
      <c r="H808" s="89"/>
      <c r="I808" s="112">
        <v>0.75</v>
      </c>
      <c r="J808" s="28" t="s">
        <v>82</v>
      </c>
      <c r="K808" s="16" t="s">
        <v>20</v>
      </c>
      <c r="L808" s="16" t="s">
        <v>76</v>
      </c>
      <c r="M808" s="89">
        <v>45856</v>
      </c>
      <c r="N808" s="69"/>
      <c r="O808" s="26" t="s">
        <v>19</v>
      </c>
      <c r="P808" s="91"/>
      <c r="Q808" s="112">
        <v>0.75</v>
      </c>
      <c r="R808" s="28" t="s">
        <v>82</v>
      </c>
      <c r="S808" s="16" t="s">
        <v>20</v>
      </c>
      <c r="T808" s="16" t="s">
        <v>76</v>
      </c>
      <c r="U808" s="89">
        <v>45856</v>
      </c>
      <c r="V808" s="71"/>
      <c r="W808" s="62" t="str" cm="1">
        <f t="array" ref="W808">IF(SUM(LEN(B808:V808))=0,"",IF(OR(OR(ISBLANK(F808),SUM(LEN(C808),LEN(D808))=0),AND(NOT(E808="Unknown"),ISBLANK(J808)),AND(NOT(O808="Unknown"),ISBLANK(R808))),"Missing Information", INDEX(Table15[Entire Service Line Classification], MATCH(SUMIFS(Table15[Unique ID],Table15[System-Owned Portion],E808,Table15[If Material Anything Other than "Lead" in Column E,Was Material Ever Previously Lead?],G808,Table15[Customer-Owned Portion],O808),Table15[Unique ID],0),0)))</f>
        <v>Non-lead</v>
      </c>
    </row>
    <row r="809" spans="1:23" ht="30" x14ac:dyDescent="0.25">
      <c r="A809" s="2"/>
      <c r="B809" s="67" t="s">
        <v>1643</v>
      </c>
      <c r="C809" s="16" t="s">
        <v>1639</v>
      </c>
      <c r="D809" s="16"/>
      <c r="E809" s="26" t="s">
        <v>19</v>
      </c>
      <c r="F809" s="116" t="s">
        <v>18</v>
      </c>
      <c r="G809" s="117" t="s">
        <v>18</v>
      </c>
      <c r="H809" s="89"/>
      <c r="I809" s="112">
        <v>0.75</v>
      </c>
      <c r="J809" s="28" t="s">
        <v>82</v>
      </c>
      <c r="K809" s="16" t="s">
        <v>20</v>
      </c>
      <c r="L809" s="16" t="s">
        <v>76</v>
      </c>
      <c r="M809" s="89"/>
      <c r="N809" s="69"/>
      <c r="O809" s="26" t="s">
        <v>19</v>
      </c>
      <c r="P809" s="91"/>
      <c r="Q809" s="112">
        <v>0.75</v>
      </c>
      <c r="R809" s="28" t="s">
        <v>82</v>
      </c>
      <c r="S809" s="16" t="s">
        <v>20</v>
      </c>
      <c r="T809" s="16" t="s">
        <v>76</v>
      </c>
      <c r="U809" s="89">
        <v>45856</v>
      </c>
      <c r="V809" s="71"/>
      <c r="W809" s="62" t="str" cm="1">
        <f t="array" ref="W809">IF(SUM(LEN(B809:V809))=0,"",IF(OR(OR(ISBLANK(F809),SUM(LEN(C809),LEN(D809))=0),AND(NOT(E809="Unknown"),ISBLANK(J809)),AND(NOT(O809="Unknown"),ISBLANK(R809))),"Missing Information", INDEX(Table15[Entire Service Line Classification], MATCH(SUMIFS(Table15[Unique ID],Table15[System-Owned Portion],E809,Table15[If Material Anything Other than "Lead" in Column E,Was Material Ever Previously Lead?],G809,Table15[Customer-Owned Portion],O809),Table15[Unique ID],0),0)))</f>
        <v>Non-lead</v>
      </c>
    </row>
    <row r="810" spans="1:23" ht="30" x14ac:dyDescent="0.25">
      <c r="A810" s="2"/>
      <c r="B810" s="67" t="s">
        <v>1641</v>
      </c>
      <c r="C810" s="16" t="s">
        <v>1642</v>
      </c>
      <c r="D810" s="16"/>
      <c r="E810" s="26" t="s">
        <v>27</v>
      </c>
      <c r="F810" s="116" t="s">
        <v>18</v>
      </c>
      <c r="G810" s="28" t="s">
        <v>18</v>
      </c>
      <c r="H810" s="89"/>
      <c r="I810" s="112">
        <v>0.75</v>
      </c>
      <c r="J810" s="28" t="s">
        <v>29</v>
      </c>
      <c r="K810" s="16" t="s">
        <v>18</v>
      </c>
      <c r="L810" s="16"/>
      <c r="M810" s="89">
        <v>45413</v>
      </c>
      <c r="N810" s="69"/>
      <c r="O810" s="26" t="s">
        <v>19</v>
      </c>
      <c r="P810" s="91"/>
      <c r="Q810" s="112">
        <v>0.75</v>
      </c>
      <c r="R810" s="28" t="s">
        <v>82</v>
      </c>
      <c r="S810" s="16" t="s">
        <v>20</v>
      </c>
      <c r="T810" s="16" t="s">
        <v>76</v>
      </c>
      <c r="U810" s="89">
        <v>45796</v>
      </c>
      <c r="V810" s="71"/>
      <c r="W810" s="62" t="str" cm="1">
        <f t="array" ref="W810">IF(SUM(LEN(B810:V810))=0,"",IF(OR(OR(ISBLANK(F810),SUM(LEN(C810),LEN(D810))=0),AND(NOT(E810="Unknown"),ISBLANK(J810)),AND(NOT(O810="Unknown"),ISBLANK(R810))),"Missing Information", INDEX(Table15[Entire Service Line Classification], MATCH(SUMIFS(Table15[Unique ID],Table15[System-Owned Portion],E810,Table15[If Material Anything Other than "Lead" in Column E,Was Material Ever Previously Lead?],G810,Table15[Customer-Owned Portion],O810),Table15[Unique ID],0),0)))</f>
        <v>Non-lead</v>
      </c>
    </row>
    <row r="811" spans="1:23" ht="30" x14ac:dyDescent="0.25">
      <c r="A811" s="2"/>
      <c r="B811" s="67" t="s">
        <v>1644</v>
      </c>
      <c r="C811" s="16" t="s">
        <v>1645</v>
      </c>
      <c r="D811" s="16"/>
      <c r="E811" s="26" t="s">
        <v>27</v>
      </c>
      <c r="F811" s="116" t="s">
        <v>18</v>
      </c>
      <c r="G811" s="28" t="s">
        <v>18</v>
      </c>
      <c r="H811" s="89"/>
      <c r="I811" s="112">
        <v>0.75</v>
      </c>
      <c r="J811" s="28" t="s">
        <v>29</v>
      </c>
      <c r="K811" s="16" t="s">
        <v>18</v>
      </c>
      <c r="L811" s="16"/>
      <c r="M811" s="89">
        <v>44802</v>
      </c>
      <c r="N811" s="69"/>
      <c r="O811" s="26" t="s">
        <v>19</v>
      </c>
      <c r="P811" s="91"/>
      <c r="Q811" s="112">
        <v>0.75</v>
      </c>
      <c r="R811" s="28" t="s">
        <v>82</v>
      </c>
      <c r="S811" s="16" t="s">
        <v>20</v>
      </c>
      <c r="T811" s="16" t="s">
        <v>76</v>
      </c>
      <c r="U811" s="89">
        <v>45796</v>
      </c>
      <c r="V811" s="71"/>
      <c r="W811" s="62" t="str" cm="1">
        <f t="array" ref="W811">IF(SUM(LEN(B811:V811))=0,"",IF(OR(OR(ISBLANK(F811),SUM(LEN(C811),LEN(D811))=0),AND(NOT(E811="Unknown"),ISBLANK(J811)),AND(NOT(O811="Unknown"),ISBLANK(R811))),"Missing Information", INDEX(Table15[Entire Service Line Classification], MATCH(SUMIFS(Table15[Unique ID],Table15[System-Owned Portion],E811,Table15[If Material Anything Other than "Lead" in Column E,Was Material Ever Previously Lead?],G811,Table15[Customer-Owned Portion],O811),Table15[Unique ID],0),0)))</f>
        <v>Non-lead</v>
      </c>
    </row>
    <row r="812" spans="1:23" ht="30" x14ac:dyDescent="0.25">
      <c r="A812" s="2"/>
      <c r="B812" s="67" t="s">
        <v>1646</v>
      </c>
      <c r="C812" s="16" t="s">
        <v>1647</v>
      </c>
      <c r="D812" s="16"/>
      <c r="E812" s="26" t="s">
        <v>27</v>
      </c>
      <c r="F812" s="116" t="s">
        <v>18</v>
      </c>
      <c r="G812" s="28" t="s">
        <v>18</v>
      </c>
      <c r="H812" s="89"/>
      <c r="I812" s="112">
        <v>0.75</v>
      </c>
      <c r="J812" s="28" t="s">
        <v>29</v>
      </c>
      <c r="K812" s="16" t="s">
        <v>18</v>
      </c>
      <c r="L812" s="16"/>
      <c r="M812" s="89">
        <v>41604</v>
      </c>
      <c r="N812" s="69"/>
      <c r="O812" s="26" t="s">
        <v>19</v>
      </c>
      <c r="P812" s="91"/>
      <c r="Q812" s="112">
        <v>0.75</v>
      </c>
      <c r="R812" s="28" t="s">
        <v>82</v>
      </c>
      <c r="S812" s="16" t="s">
        <v>20</v>
      </c>
      <c r="T812" s="16" t="s">
        <v>76</v>
      </c>
      <c r="U812" s="89">
        <v>45796</v>
      </c>
      <c r="V812" s="71"/>
      <c r="W812" s="62" t="str" cm="1">
        <f t="array" ref="W812">IF(SUM(LEN(B812:V812))=0,"",IF(OR(OR(ISBLANK(F812),SUM(LEN(C812),LEN(D812))=0),AND(NOT(E812="Unknown"),ISBLANK(J812)),AND(NOT(O812="Unknown"),ISBLANK(R812))),"Missing Information", INDEX(Table15[Entire Service Line Classification], MATCH(SUMIFS(Table15[Unique ID],Table15[System-Owned Portion],E812,Table15[If Material Anything Other than "Lead" in Column E,Was Material Ever Previously Lead?],G812,Table15[Customer-Owned Portion],O812),Table15[Unique ID],0),0)))</f>
        <v>Non-lead</v>
      </c>
    </row>
    <row r="813" spans="1:23" ht="30" x14ac:dyDescent="0.25">
      <c r="A813" s="2"/>
      <c r="B813" s="67" t="s">
        <v>1661</v>
      </c>
      <c r="C813" s="16" t="s">
        <v>1662</v>
      </c>
      <c r="D813" s="16"/>
      <c r="E813" s="26" t="s">
        <v>19</v>
      </c>
      <c r="F813" s="116" t="s">
        <v>18</v>
      </c>
      <c r="G813" s="117" t="s">
        <v>18</v>
      </c>
      <c r="H813" s="89"/>
      <c r="I813" s="112">
        <v>2</v>
      </c>
      <c r="J813" s="28" t="s">
        <v>82</v>
      </c>
      <c r="K813" s="16" t="s">
        <v>20</v>
      </c>
      <c r="L813" s="16" t="s">
        <v>76</v>
      </c>
      <c r="M813" s="89">
        <v>45516</v>
      </c>
      <c r="N813" s="69"/>
      <c r="O813" s="26" t="s">
        <v>19</v>
      </c>
      <c r="P813" s="91"/>
      <c r="Q813" s="112">
        <v>2</v>
      </c>
      <c r="R813" s="28" t="s">
        <v>82</v>
      </c>
      <c r="S813" s="16" t="s">
        <v>20</v>
      </c>
      <c r="T813" s="16" t="s">
        <v>76</v>
      </c>
      <c r="U813" s="89">
        <v>45516</v>
      </c>
      <c r="V813" s="71"/>
      <c r="W813" s="62" t="str" cm="1">
        <f t="array" ref="W813">IF(SUM(LEN(B813:V813))=0,"",IF(OR(OR(ISBLANK(F813),SUM(LEN(C813),LEN(D813))=0),AND(NOT(E813="Unknown"),ISBLANK(J813)),AND(NOT(O813="Unknown"),ISBLANK(R813))),"Missing Information", INDEX(Table15[Entire Service Line Classification], MATCH(SUMIFS(Table15[Unique ID],Table15[System-Owned Portion],E813,Table15[If Material Anything Other than "Lead" in Column E,Was Material Ever Previously Lead?],G813,Table15[Customer-Owned Portion],O813),Table15[Unique ID],0),0)))</f>
        <v>Non-lead</v>
      </c>
    </row>
    <row r="814" spans="1:23" ht="30" x14ac:dyDescent="0.25">
      <c r="A814" s="2"/>
      <c r="B814" s="67" t="s">
        <v>1663</v>
      </c>
      <c r="C814" s="16" t="s">
        <v>1664</v>
      </c>
      <c r="D814" s="16"/>
      <c r="E814" s="26" t="s">
        <v>27</v>
      </c>
      <c r="F814" s="116" t="s">
        <v>18</v>
      </c>
      <c r="G814" s="117" t="s">
        <v>18</v>
      </c>
      <c r="H814" s="89"/>
      <c r="I814" s="112">
        <v>0.75</v>
      </c>
      <c r="J814" s="28" t="s">
        <v>29</v>
      </c>
      <c r="K814" s="16" t="s">
        <v>18</v>
      </c>
      <c r="L814" s="16"/>
      <c r="M814" s="89">
        <v>42832</v>
      </c>
      <c r="N814" s="69"/>
      <c r="O814" s="26" t="s">
        <v>19</v>
      </c>
      <c r="P814" s="91"/>
      <c r="Q814" s="112">
        <v>0.75</v>
      </c>
      <c r="R814" s="28" t="s">
        <v>82</v>
      </c>
      <c r="S814" s="16" t="s">
        <v>20</v>
      </c>
      <c r="T814" s="16" t="s">
        <v>76</v>
      </c>
      <c r="U814" s="89">
        <v>45856</v>
      </c>
      <c r="V814" s="71"/>
      <c r="W814" s="62" t="str" cm="1">
        <f t="array" ref="W814">IF(SUM(LEN(B814:V814))=0,"",IF(OR(OR(ISBLANK(F814),SUM(LEN(C814),LEN(D814))=0),AND(NOT(E814="Unknown"),ISBLANK(J814)),AND(NOT(O814="Unknown"),ISBLANK(R814))),"Missing Information", INDEX(Table15[Entire Service Line Classification], MATCH(SUMIFS(Table15[Unique ID],Table15[System-Owned Portion],E814,Table15[If Material Anything Other than "Lead" in Column E,Was Material Ever Previously Lead?],G814,Table15[Customer-Owned Portion],O814),Table15[Unique ID],0),0)))</f>
        <v>Non-lead</v>
      </c>
    </row>
    <row r="815" spans="1:23" ht="30" x14ac:dyDescent="0.25">
      <c r="A815" s="2"/>
      <c r="B815" s="67" t="s">
        <v>1665</v>
      </c>
      <c r="C815" s="16" t="s">
        <v>1666</v>
      </c>
      <c r="D815" s="16"/>
      <c r="E815" s="26" t="s">
        <v>27</v>
      </c>
      <c r="F815" s="116" t="s">
        <v>18</v>
      </c>
      <c r="G815" s="117" t="s">
        <v>18</v>
      </c>
      <c r="H815" s="89"/>
      <c r="I815" s="112">
        <v>1.5</v>
      </c>
      <c r="J815" s="28" t="s">
        <v>82</v>
      </c>
      <c r="K815" s="16" t="s">
        <v>20</v>
      </c>
      <c r="L815" s="16" t="s">
        <v>76</v>
      </c>
      <c r="M815" s="89">
        <v>45611</v>
      </c>
      <c r="N815" s="69"/>
      <c r="O815" s="26" t="s">
        <v>19</v>
      </c>
      <c r="P815" s="91"/>
      <c r="Q815" s="112">
        <v>1.5</v>
      </c>
      <c r="R815" s="28" t="s">
        <v>82</v>
      </c>
      <c r="S815" s="16" t="s">
        <v>20</v>
      </c>
      <c r="T815" s="16" t="s">
        <v>76</v>
      </c>
      <c r="U815" s="89">
        <v>45611</v>
      </c>
      <c r="V815" s="71"/>
      <c r="W815" s="62" t="str" cm="1">
        <f t="array" ref="W815">IF(SUM(LEN(B815:V815))=0,"",IF(OR(OR(ISBLANK(F815),SUM(LEN(C815),LEN(D815))=0),AND(NOT(E815="Unknown"),ISBLANK(J815)),AND(NOT(O815="Unknown"),ISBLANK(R815))),"Missing Information", INDEX(Table15[Entire Service Line Classification], MATCH(SUMIFS(Table15[Unique ID],Table15[System-Owned Portion],E815,Table15[If Material Anything Other than "Lead" in Column E,Was Material Ever Previously Lead?],G815,Table15[Customer-Owned Portion],O815),Table15[Unique ID],0),0)))</f>
        <v>Non-lead</v>
      </c>
    </row>
    <row r="816" spans="1:23" ht="30" x14ac:dyDescent="0.25">
      <c r="A816" s="2"/>
      <c r="B816" s="67" t="s">
        <v>1667</v>
      </c>
      <c r="C816" s="16" t="s">
        <v>1666</v>
      </c>
      <c r="D816" s="16"/>
      <c r="E816" s="26" t="s">
        <v>27</v>
      </c>
      <c r="F816" s="116" t="s">
        <v>18</v>
      </c>
      <c r="G816" s="117" t="s">
        <v>18</v>
      </c>
      <c r="H816" s="89"/>
      <c r="I816" s="112">
        <v>1.5</v>
      </c>
      <c r="J816" s="28" t="s">
        <v>82</v>
      </c>
      <c r="K816" s="16" t="s">
        <v>18</v>
      </c>
      <c r="L816" s="16" t="s">
        <v>76</v>
      </c>
      <c r="M816" s="89">
        <v>45611</v>
      </c>
      <c r="N816" s="69"/>
      <c r="O816" s="26" t="s">
        <v>19</v>
      </c>
      <c r="P816" s="91"/>
      <c r="Q816" s="112">
        <v>1.5</v>
      </c>
      <c r="R816" s="28" t="s">
        <v>82</v>
      </c>
      <c r="S816" s="16" t="s">
        <v>18</v>
      </c>
      <c r="T816" s="16" t="s">
        <v>76</v>
      </c>
      <c r="U816" s="89">
        <v>45611</v>
      </c>
      <c r="V816" s="71"/>
      <c r="W816" s="62" t="str" cm="1">
        <f t="array" ref="W816">IF(SUM(LEN(B816:V816))=0,"",IF(OR(OR(ISBLANK(F816),SUM(LEN(C816),LEN(D816))=0),AND(NOT(E816="Unknown"),ISBLANK(J816)),AND(NOT(O816="Unknown"),ISBLANK(R816))),"Missing Information", INDEX(Table15[Entire Service Line Classification], MATCH(SUMIFS(Table15[Unique ID],Table15[System-Owned Portion],E816,Table15[If Material Anything Other than "Lead" in Column E,Was Material Ever Previously Lead?],G816,Table15[Customer-Owned Portion],O816),Table15[Unique ID],0),0)))</f>
        <v>Non-lead</v>
      </c>
    </row>
    <row r="817" spans="1:23" ht="30" x14ac:dyDescent="0.25">
      <c r="A817" s="2"/>
      <c r="B817" s="67" t="s">
        <v>1653</v>
      </c>
      <c r="C817" s="16" t="s">
        <v>1654</v>
      </c>
      <c r="D817" s="16"/>
      <c r="E817" s="26" t="s">
        <v>27</v>
      </c>
      <c r="F817" s="116" t="s">
        <v>18</v>
      </c>
      <c r="G817" s="28" t="s">
        <v>18</v>
      </c>
      <c r="H817" s="89">
        <v>44119</v>
      </c>
      <c r="I817" s="112">
        <v>2</v>
      </c>
      <c r="J817" s="28" t="s">
        <v>87</v>
      </c>
      <c r="K817" s="16" t="s">
        <v>18</v>
      </c>
      <c r="L817" s="16"/>
      <c r="M817" s="89">
        <v>44119</v>
      </c>
      <c r="N817" s="69" t="s">
        <v>1655</v>
      </c>
      <c r="O817" s="26" t="s">
        <v>36</v>
      </c>
      <c r="P817" s="91">
        <v>44119</v>
      </c>
      <c r="Q817" s="112">
        <v>2</v>
      </c>
      <c r="R817" s="28" t="s">
        <v>87</v>
      </c>
      <c r="S817" s="16" t="s">
        <v>18</v>
      </c>
      <c r="T817" s="16"/>
      <c r="U817" s="89"/>
      <c r="V817" s="71"/>
      <c r="W817" s="62" t="str" cm="1">
        <f t="array" ref="W817">IF(SUM(LEN(B817:V817))=0,"",IF(OR(OR(ISBLANK(F817),SUM(LEN(C817),LEN(D817))=0),AND(NOT(E817="Unknown"),ISBLANK(J817)),AND(NOT(O817="Unknown"),ISBLANK(R817))),"Missing Information", INDEX(Table15[Entire Service Line Classification], MATCH(SUMIFS(Table15[Unique ID],Table15[System-Owned Portion],E817,Table15[If Material Anything Other than "Lead" in Column E,Was Material Ever Previously Lead?],G817,Table15[Customer-Owned Portion],O817),Table15[Unique ID],0),0)))</f>
        <v>Non-lead</v>
      </c>
    </row>
    <row r="818" spans="1:23" ht="30" x14ac:dyDescent="0.25">
      <c r="A818" s="2"/>
      <c r="B818" s="67" t="s">
        <v>1656</v>
      </c>
      <c r="C818" s="16" t="s">
        <v>1657</v>
      </c>
      <c r="D818" s="16"/>
      <c r="E818" s="26" t="s">
        <v>27</v>
      </c>
      <c r="F818" s="116" t="s">
        <v>18</v>
      </c>
      <c r="G818" s="28" t="s">
        <v>18</v>
      </c>
      <c r="H818" s="89">
        <v>44120</v>
      </c>
      <c r="I818" s="112">
        <v>2</v>
      </c>
      <c r="J818" s="28" t="s">
        <v>87</v>
      </c>
      <c r="K818" s="16" t="s">
        <v>18</v>
      </c>
      <c r="L818" s="16"/>
      <c r="M818" s="89">
        <v>44120</v>
      </c>
      <c r="N818" s="69" t="s">
        <v>1658</v>
      </c>
      <c r="O818" s="26" t="s">
        <v>36</v>
      </c>
      <c r="P818" s="91">
        <v>44120</v>
      </c>
      <c r="Q818" s="112">
        <v>2</v>
      </c>
      <c r="R818" s="28" t="s">
        <v>87</v>
      </c>
      <c r="S818" s="16" t="s">
        <v>18</v>
      </c>
      <c r="T818" s="16"/>
      <c r="U818" s="89"/>
      <c r="V818" s="71"/>
      <c r="W818" s="62" t="str" cm="1">
        <f t="array" ref="W818">IF(SUM(LEN(B818:V818))=0,"",IF(OR(OR(ISBLANK(F818),SUM(LEN(C818),LEN(D818))=0),AND(NOT(E818="Unknown"),ISBLANK(J818)),AND(NOT(O818="Unknown"),ISBLANK(R818))),"Missing Information", INDEX(Table15[Entire Service Line Classification], MATCH(SUMIFS(Table15[Unique ID],Table15[System-Owned Portion],E818,Table15[If Material Anything Other than "Lead" in Column E,Was Material Ever Previously Lead?],G818,Table15[Customer-Owned Portion],O818),Table15[Unique ID],0),0)))</f>
        <v>Non-lead</v>
      </c>
    </row>
    <row r="819" spans="1:23" ht="30" x14ac:dyDescent="0.25">
      <c r="A819" s="2"/>
      <c r="B819" s="67" t="s">
        <v>1648</v>
      </c>
      <c r="C819" s="16" t="s">
        <v>1649</v>
      </c>
      <c r="D819" s="16"/>
      <c r="E819" s="26" t="s">
        <v>27</v>
      </c>
      <c r="F819" s="116" t="s">
        <v>18</v>
      </c>
      <c r="G819" s="28" t="s">
        <v>18</v>
      </c>
      <c r="H819" s="89">
        <v>44120</v>
      </c>
      <c r="I819" s="112">
        <v>2</v>
      </c>
      <c r="J819" s="28" t="s">
        <v>87</v>
      </c>
      <c r="K819" s="16" t="s">
        <v>18</v>
      </c>
      <c r="L819" s="16"/>
      <c r="M819" s="89">
        <v>44120</v>
      </c>
      <c r="N819" s="69" t="s">
        <v>1650</v>
      </c>
      <c r="O819" s="26" t="s">
        <v>36</v>
      </c>
      <c r="P819" s="91">
        <v>44120</v>
      </c>
      <c r="Q819" s="112">
        <v>2</v>
      </c>
      <c r="R819" s="28" t="s">
        <v>87</v>
      </c>
      <c r="S819" s="16" t="s">
        <v>18</v>
      </c>
      <c r="T819" s="16"/>
      <c r="U819" s="89"/>
      <c r="V819" s="71"/>
      <c r="W819" s="62" t="str" cm="1">
        <f t="array" ref="W819">IF(SUM(LEN(B819:V819))=0,"",IF(OR(OR(ISBLANK(F819),SUM(LEN(C819),LEN(D819))=0),AND(NOT(E819="Unknown"),ISBLANK(J819)),AND(NOT(O819="Unknown"),ISBLANK(R819))),"Missing Information", INDEX(Table15[Entire Service Line Classification], MATCH(SUMIFS(Table15[Unique ID],Table15[System-Owned Portion],E819,Table15[If Material Anything Other than "Lead" in Column E,Was Material Ever Previously Lead?],G819,Table15[Customer-Owned Portion],O819),Table15[Unique ID],0),0)))</f>
        <v>Non-lead</v>
      </c>
    </row>
    <row r="820" spans="1:23" ht="45" x14ac:dyDescent="0.25">
      <c r="A820" s="2"/>
      <c r="B820" s="67" t="s">
        <v>1648</v>
      </c>
      <c r="C820" s="16" t="s">
        <v>1651</v>
      </c>
      <c r="D820" s="16"/>
      <c r="E820" s="26" t="s">
        <v>27</v>
      </c>
      <c r="F820" s="116" t="s">
        <v>18</v>
      </c>
      <c r="G820" s="28" t="s">
        <v>18</v>
      </c>
      <c r="H820" s="89">
        <v>44124</v>
      </c>
      <c r="I820" s="112">
        <v>2</v>
      </c>
      <c r="J820" s="28" t="s">
        <v>87</v>
      </c>
      <c r="K820" s="16" t="s">
        <v>18</v>
      </c>
      <c r="L820" s="16"/>
      <c r="M820" s="89">
        <v>44124</v>
      </c>
      <c r="N820" s="69" t="s">
        <v>1652</v>
      </c>
      <c r="O820" s="26" t="s">
        <v>36</v>
      </c>
      <c r="P820" s="91">
        <v>44124</v>
      </c>
      <c r="Q820" s="112">
        <v>2</v>
      </c>
      <c r="R820" s="28" t="s">
        <v>87</v>
      </c>
      <c r="S820" s="16" t="s">
        <v>18</v>
      </c>
      <c r="T820" s="16"/>
      <c r="U820" s="89"/>
      <c r="V820" s="71"/>
      <c r="W820" s="62" t="str" cm="1">
        <f t="array" ref="W820">IF(SUM(LEN(B820:V820))=0,"",IF(OR(OR(ISBLANK(F820),SUM(LEN(C820),LEN(D820))=0),AND(NOT(E820="Unknown"),ISBLANK(J820)),AND(NOT(O820="Unknown"),ISBLANK(R820))),"Missing Information", INDEX(Table15[Entire Service Line Classification], MATCH(SUMIFS(Table15[Unique ID],Table15[System-Owned Portion],E820,Table15[If Material Anything Other than "Lead" in Column E,Was Material Ever Previously Lead?],G820,Table15[Customer-Owned Portion],O820),Table15[Unique ID],0),0)))</f>
        <v>Non-lead</v>
      </c>
    </row>
    <row r="821" spans="1:23" ht="30" x14ac:dyDescent="0.25">
      <c r="A821" s="2"/>
      <c r="B821" s="67" t="s">
        <v>1668</v>
      </c>
      <c r="C821" s="16" t="s">
        <v>1669</v>
      </c>
      <c r="D821" s="16"/>
      <c r="E821" s="26" t="s">
        <v>27</v>
      </c>
      <c r="F821" s="116" t="s">
        <v>18</v>
      </c>
      <c r="G821" s="117" t="s">
        <v>18</v>
      </c>
      <c r="H821" s="89"/>
      <c r="I821" s="112">
        <v>0.75</v>
      </c>
      <c r="J821" s="28" t="s">
        <v>82</v>
      </c>
      <c r="K821" s="16" t="s">
        <v>20</v>
      </c>
      <c r="L821" s="16" t="s">
        <v>76</v>
      </c>
      <c r="M821" s="89">
        <v>45856</v>
      </c>
      <c r="N821" s="69"/>
      <c r="O821" s="26" t="s">
        <v>19</v>
      </c>
      <c r="P821" s="91"/>
      <c r="Q821" s="112">
        <v>0.75</v>
      </c>
      <c r="R821" s="28" t="s">
        <v>82</v>
      </c>
      <c r="S821" s="16" t="s">
        <v>20</v>
      </c>
      <c r="T821" s="16" t="s">
        <v>76</v>
      </c>
      <c r="U821" s="89">
        <v>45856</v>
      </c>
      <c r="V821" s="71"/>
      <c r="W821" s="62" t="str" cm="1">
        <f t="array" ref="W821">IF(SUM(LEN(B821:V821))=0,"",IF(OR(OR(ISBLANK(F821),SUM(LEN(C821),LEN(D821))=0),AND(NOT(E821="Unknown"),ISBLANK(J821)),AND(NOT(O821="Unknown"),ISBLANK(R821))),"Missing Information", INDEX(Table15[Entire Service Line Classification], MATCH(SUMIFS(Table15[Unique ID],Table15[System-Owned Portion],E821,Table15[If Material Anything Other than "Lead" in Column E,Was Material Ever Previously Lead?],G821,Table15[Customer-Owned Portion],O821),Table15[Unique ID],0),0)))</f>
        <v>Non-lead</v>
      </c>
    </row>
    <row r="822" spans="1:23" ht="30" x14ac:dyDescent="0.25">
      <c r="A822" s="2"/>
      <c r="B822" s="67" t="s">
        <v>1670</v>
      </c>
      <c r="C822" s="16" t="s">
        <v>1671</v>
      </c>
      <c r="D822" s="16"/>
      <c r="E822" s="26" t="s">
        <v>27</v>
      </c>
      <c r="F822" s="116" t="s">
        <v>18</v>
      </c>
      <c r="G822" s="117" t="s">
        <v>18</v>
      </c>
      <c r="H822" s="89"/>
      <c r="I822" s="112">
        <v>0.75</v>
      </c>
      <c r="J822" s="28" t="s">
        <v>82</v>
      </c>
      <c r="K822" s="16" t="s">
        <v>20</v>
      </c>
      <c r="L822" s="16" t="s">
        <v>76</v>
      </c>
      <c r="M822" s="89">
        <v>45856</v>
      </c>
      <c r="N822" s="69"/>
      <c r="O822" s="26" t="s">
        <v>19</v>
      </c>
      <c r="P822" s="91"/>
      <c r="Q822" s="112">
        <v>0.75</v>
      </c>
      <c r="R822" s="28" t="s">
        <v>82</v>
      </c>
      <c r="S822" s="16" t="s">
        <v>20</v>
      </c>
      <c r="T822" s="16" t="s">
        <v>76</v>
      </c>
      <c r="U822" s="89">
        <v>45856</v>
      </c>
      <c r="V822" s="71"/>
      <c r="W822" s="62" t="str" cm="1">
        <f t="array" ref="W822">IF(SUM(LEN(B822:V822))=0,"",IF(OR(OR(ISBLANK(F822),SUM(LEN(C822),LEN(D822))=0),AND(NOT(E822="Unknown"),ISBLANK(J822)),AND(NOT(O822="Unknown"),ISBLANK(R822))),"Missing Information", INDEX(Table15[Entire Service Line Classification], MATCH(SUMIFS(Table15[Unique ID],Table15[System-Owned Portion],E822,Table15[If Material Anything Other than "Lead" in Column E,Was Material Ever Previously Lead?],G822,Table15[Customer-Owned Portion],O822),Table15[Unique ID],0),0)))</f>
        <v>Non-lead</v>
      </c>
    </row>
    <row r="823" spans="1:23" ht="30" x14ac:dyDescent="0.25">
      <c r="A823" s="2"/>
      <c r="B823" s="67" t="s">
        <v>2762</v>
      </c>
      <c r="C823" s="16" t="s">
        <v>2763</v>
      </c>
      <c r="D823" s="16"/>
      <c r="E823" s="26" t="s">
        <v>19</v>
      </c>
      <c r="F823" s="116" t="s">
        <v>18</v>
      </c>
      <c r="G823" s="28" t="s">
        <v>18</v>
      </c>
      <c r="H823" s="89"/>
      <c r="I823" s="112">
        <v>0.75</v>
      </c>
      <c r="J823" s="28" t="s">
        <v>29</v>
      </c>
      <c r="K823" s="16" t="s">
        <v>18</v>
      </c>
      <c r="L823" s="16"/>
      <c r="M823" s="89">
        <v>40610</v>
      </c>
      <c r="N823" s="69" t="s">
        <v>1963</v>
      </c>
      <c r="O823" s="26" t="s">
        <v>19</v>
      </c>
      <c r="P823" s="91"/>
      <c r="Q823" s="112">
        <v>0.75</v>
      </c>
      <c r="R823" s="28" t="s">
        <v>82</v>
      </c>
      <c r="S823" s="16" t="s">
        <v>20</v>
      </c>
      <c r="T823" s="16"/>
      <c r="U823" s="89">
        <v>45691</v>
      </c>
      <c r="V823" s="71"/>
      <c r="W823" s="62" t="str" cm="1">
        <f t="array" ref="W823">IF(SUM(LEN(B823:V823))=0,"",IF(OR(OR(ISBLANK(F823),SUM(LEN(C823),LEN(D823))=0),AND(NOT(E823="Unknown"),ISBLANK(J823)),AND(NOT(O823="Unknown"),ISBLANK(R823))),"Missing Information", INDEX(Table15[Entire Service Line Classification], MATCH(SUMIFS(Table15[Unique ID],Table15[System-Owned Portion],E823,Table15[If Material Anything Other than "Lead" in Column E,Was Material Ever Previously Lead?],G823,Table15[Customer-Owned Portion],O823),Table15[Unique ID],0),0)))</f>
        <v>Non-lead</v>
      </c>
    </row>
    <row r="824" spans="1:23" ht="30" x14ac:dyDescent="0.25">
      <c r="A824" s="2"/>
      <c r="B824" s="67" t="s">
        <v>1672</v>
      </c>
      <c r="C824" s="16" t="s">
        <v>1673</v>
      </c>
      <c r="D824" s="16"/>
      <c r="E824" s="26" t="s">
        <v>27</v>
      </c>
      <c r="F824" s="116" t="s">
        <v>18</v>
      </c>
      <c r="G824" s="117" t="s">
        <v>18</v>
      </c>
      <c r="H824" s="89"/>
      <c r="I824" s="112">
        <v>0.75</v>
      </c>
      <c r="J824" s="28" t="s">
        <v>82</v>
      </c>
      <c r="K824" s="16" t="s">
        <v>20</v>
      </c>
      <c r="L824" s="16" t="s">
        <v>76</v>
      </c>
      <c r="M824" s="89">
        <v>45859</v>
      </c>
      <c r="N824" s="69"/>
      <c r="O824" s="26" t="s">
        <v>19</v>
      </c>
      <c r="P824" s="91"/>
      <c r="Q824" s="112">
        <v>0.75</v>
      </c>
      <c r="R824" s="28" t="s">
        <v>82</v>
      </c>
      <c r="S824" s="16" t="s">
        <v>20</v>
      </c>
      <c r="T824" s="16" t="s">
        <v>76</v>
      </c>
      <c r="U824" s="89">
        <v>45859</v>
      </c>
      <c r="V824" s="71"/>
      <c r="W824" s="62" t="str" cm="1">
        <f t="array" ref="W824">IF(SUM(LEN(B824:V824))=0,"",IF(OR(OR(ISBLANK(F824),SUM(LEN(C824),LEN(D824))=0),AND(NOT(E824="Unknown"),ISBLANK(J824)),AND(NOT(O824="Unknown"),ISBLANK(R824))),"Missing Information", INDEX(Table15[Entire Service Line Classification], MATCH(SUMIFS(Table15[Unique ID],Table15[System-Owned Portion],E824,Table15[If Material Anything Other than "Lead" in Column E,Was Material Ever Previously Lead?],G824,Table15[Customer-Owned Portion],O824),Table15[Unique ID],0),0)))</f>
        <v>Non-lead</v>
      </c>
    </row>
    <row r="825" spans="1:23" ht="30" x14ac:dyDescent="0.25">
      <c r="A825" s="2"/>
      <c r="B825" s="67" t="s">
        <v>1674</v>
      </c>
      <c r="C825" s="16" t="s">
        <v>1675</v>
      </c>
      <c r="D825" s="16"/>
      <c r="E825" s="26" t="s">
        <v>27</v>
      </c>
      <c r="F825" s="116" t="s">
        <v>18</v>
      </c>
      <c r="G825" s="117" t="s">
        <v>18</v>
      </c>
      <c r="H825" s="89"/>
      <c r="I825" s="112">
        <v>0.75</v>
      </c>
      <c r="J825" s="28" t="s">
        <v>29</v>
      </c>
      <c r="K825" s="16" t="s">
        <v>18</v>
      </c>
      <c r="L825" s="16" t="s">
        <v>75</v>
      </c>
      <c r="M825" s="89">
        <v>44796</v>
      </c>
      <c r="N825" s="69"/>
      <c r="O825" s="26" t="s">
        <v>19</v>
      </c>
      <c r="P825" s="91"/>
      <c r="Q825" s="112">
        <v>0.75</v>
      </c>
      <c r="R825" s="28" t="s">
        <v>82</v>
      </c>
      <c r="S825" s="16" t="s">
        <v>20</v>
      </c>
      <c r="T825" s="16" t="s">
        <v>76</v>
      </c>
      <c r="U825" s="89">
        <v>45859</v>
      </c>
      <c r="V825" s="71"/>
      <c r="W825" s="62" t="str" cm="1">
        <f t="array" ref="W825">IF(SUM(LEN(B825:V825))=0,"",IF(OR(OR(ISBLANK(F825),SUM(LEN(C825),LEN(D825))=0),AND(NOT(E825="Unknown"),ISBLANK(J825)),AND(NOT(O825="Unknown"),ISBLANK(R825))),"Missing Information", INDEX(Table15[Entire Service Line Classification], MATCH(SUMIFS(Table15[Unique ID],Table15[System-Owned Portion],E825,Table15[If Material Anything Other than "Lead" in Column E,Was Material Ever Previously Lead?],G825,Table15[Customer-Owned Portion],O825),Table15[Unique ID],0),0)))</f>
        <v>Non-lead</v>
      </c>
    </row>
    <row r="826" spans="1:23" ht="30" x14ac:dyDescent="0.25">
      <c r="A826" s="2"/>
      <c r="B826" s="67" t="s">
        <v>1659</v>
      </c>
      <c r="C826" s="16" t="s">
        <v>1660</v>
      </c>
      <c r="D826" s="16"/>
      <c r="E826" s="26" t="s">
        <v>19</v>
      </c>
      <c r="F826" s="116" t="s">
        <v>18</v>
      </c>
      <c r="G826" s="28" t="s">
        <v>18</v>
      </c>
      <c r="H826" s="89">
        <v>37295</v>
      </c>
      <c r="I826" s="112">
        <v>1</v>
      </c>
      <c r="J826" s="28" t="s">
        <v>87</v>
      </c>
      <c r="K826" s="16" t="s">
        <v>18</v>
      </c>
      <c r="L826" s="16"/>
      <c r="M826" s="89"/>
      <c r="N826" s="69"/>
      <c r="O826" s="26" t="s">
        <v>36</v>
      </c>
      <c r="P826" s="91">
        <v>37295</v>
      </c>
      <c r="Q826" s="112">
        <v>1</v>
      </c>
      <c r="R826" s="28" t="s">
        <v>87</v>
      </c>
      <c r="S826" s="16" t="s">
        <v>18</v>
      </c>
      <c r="T826" s="16"/>
      <c r="U826" s="89"/>
      <c r="V826" s="71"/>
      <c r="W826" s="62" t="str" cm="1">
        <f t="array" ref="W826">IF(SUM(LEN(B826:V826))=0,"",IF(OR(OR(ISBLANK(F826),SUM(LEN(C826),LEN(D826))=0),AND(NOT(E826="Unknown"),ISBLANK(J826)),AND(NOT(O826="Unknown"),ISBLANK(R826))),"Missing Information", INDEX(Table15[Entire Service Line Classification], MATCH(SUMIFS(Table15[Unique ID],Table15[System-Owned Portion],E826,Table15[If Material Anything Other than "Lead" in Column E,Was Material Ever Previously Lead?],G826,Table15[Customer-Owned Portion],O826),Table15[Unique ID],0),0)))</f>
        <v>Non-lead</v>
      </c>
    </row>
    <row r="827" spans="1:23" ht="30" x14ac:dyDescent="0.25">
      <c r="A827" s="2"/>
      <c r="B827" s="67" t="s">
        <v>1676</v>
      </c>
      <c r="C827" s="16" t="s">
        <v>1677</v>
      </c>
      <c r="D827" s="16"/>
      <c r="E827" s="26" t="s">
        <v>27</v>
      </c>
      <c r="F827" s="116" t="s">
        <v>18</v>
      </c>
      <c r="G827" s="117" t="s">
        <v>18</v>
      </c>
      <c r="H827" s="89"/>
      <c r="I827" s="112">
        <v>0.75</v>
      </c>
      <c r="J827" s="28" t="s">
        <v>82</v>
      </c>
      <c r="K827" s="16" t="s">
        <v>20</v>
      </c>
      <c r="L827" s="16" t="s">
        <v>76</v>
      </c>
      <c r="M827" s="89">
        <v>45859</v>
      </c>
      <c r="N827" s="69"/>
      <c r="O827" s="26" t="s">
        <v>19</v>
      </c>
      <c r="P827" s="91"/>
      <c r="Q827" s="112">
        <v>0.75</v>
      </c>
      <c r="R827" s="28" t="s">
        <v>82</v>
      </c>
      <c r="S827" s="16" t="s">
        <v>20</v>
      </c>
      <c r="T827" s="16" t="s">
        <v>76</v>
      </c>
      <c r="U827" s="89">
        <v>45859</v>
      </c>
      <c r="V827" s="71"/>
      <c r="W827" s="62" t="str" cm="1">
        <f t="array" ref="W827">IF(SUM(LEN(B827:V827))=0,"",IF(OR(OR(ISBLANK(F827),SUM(LEN(C827),LEN(D827))=0),AND(NOT(E827="Unknown"),ISBLANK(J827)),AND(NOT(O827="Unknown"),ISBLANK(R827))),"Missing Information", INDEX(Table15[Entire Service Line Classification], MATCH(SUMIFS(Table15[Unique ID],Table15[System-Owned Portion],E827,Table15[If Material Anything Other than "Lead" in Column E,Was Material Ever Previously Lead?],G827,Table15[Customer-Owned Portion],O827),Table15[Unique ID],0),0)))</f>
        <v>Non-lead</v>
      </c>
    </row>
    <row r="828" spans="1:23" ht="30" x14ac:dyDescent="0.25">
      <c r="A828" s="2"/>
      <c r="B828" s="67" t="s">
        <v>1678</v>
      </c>
      <c r="C828" s="16" t="s">
        <v>1679</v>
      </c>
      <c r="D828" s="16"/>
      <c r="E828" s="26" t="s">
        <v>27</v>
      </c>
      <c r="F828" s="116" t="s">
        <v>18</v>
      </c>
      <c r="G828" s="117" t="s">
        <v>18</v>
      </c>
      <c r="H828" s="89"/>
      <c r="I828" s="112">
        <v>0.75</v>
      </c>
      <c r="J828" s="28" t="s">
        <v>82</v>
      </c>
      <c r="K828" s="16" t="s">
        <v>20</v>
      </c>
      <c r="L828" s="16" t="s">
        <v>76</v>
      </c>
      <c r="M828" s="89">
        <v>45859</v>
      </c>
      <c r="N828" s="69"/>
      <c r="O828" s="26" t="s">
        <v>26</v>
      </c>
      <c r="P828" s="91"/>
      <c r="Q828" s="112">
        <v>0.75</v>
      </c>
      <c r="R828" s="28" t="s">
        <v>82</v>
      </c>
      <c r="S828" s="16" t="s">
        <v>20</v>
      </c>
      <c r="T828" s="16" t="s">
        <v>76</v>
      </c>
      <c r="U828" s="89">
        <v>45859</v>
      </c>
      <c r="V828" s="71"/>
      <c r="W828" s="62" t="str" cm="1">
        <f t="array" ref="W828">IF(SUM(LEN(B828:V828))=0,"",IF(OR(OR(ISBLANK(F828),SUM(LEN(C828),LEN(D828))=0),AND(NOT(E828="Unknown"),ISBLANK(J828)),AND(NOT(O828="Unknown"),ISBLANK(R828))),"Missing Information", INDEX(Table15[Entire Service Line Classification], MATCH(SUMIFS(Table15[Unique ID],Table15[System-Owned Portion],E828,Table15[If Material Anything Other than "Lead" in Column E,Was Material Ever Previously Lead?],G828,Table15[Customer-Owned Portion],O828),Table15[Unique ID],0),0)))</f>
        <v>Non-lead</v>
      </c>
    </row>
    <row r="829" spans="1:23" ht="30" x14ac:dyDescent="0.25">
      <c r="A829" s="2"/>
      <c r="B829" s="67" t="s">
        <v>1680</v>
      </c>
      <c r="C829" s="16" t="s">
        <v>1681</v>
      </c>
      <c r="D829" s="16"/>
      <c r="E829" s="26" t="s">
        <v>27</v>
      </c>
      <c r="F829" s="116" t="s">
        <v>18</v>
      </c>
      <c r="G829" s="117" t="s">
        <v>18</v>
      </c>
      <c r="H829" s="89"/>
      <c r="I829" s="112">
        <v>0.75</v>
      </c>
      <c r="J829" s="28" t="s">
        <v>29</v>
      </c>
      <c r="K829" s="16" t="s">
        <v>18</v>
      </c>
      <c r="L829" s="16" t="s">
        <v>74</v>
      </c>
      <c r="M829" s="89">
        <v>40282</v>
      </c>
      <c r="N829" s="69"/>
      <c r="O829" s="26" t="s">
        <v>19</v>
      </c>
      <c r="P829" s="91"/>
      <c r="Q829" s="112">
        <v>0.75</v>
      </c>
      <c r="R829" s="28" t="s">
        <v>82</v>
      </c>
      <c r="S829" s="16" t="s">
        <v>20</v>
      </c>
      <c r="T829" s="16" t="s">
        <v>76</v>
      </c>
      <c r="U829" s="89">
        <v>45859</v>
      </c>
      <c r="V829" s="71"/>
      <c r="W829" s="62" t="str" cm="1">
        <f t="array" ref="W829">IF(SUM(LEN(B829:V829))=0,"",IF(OR(OR(ISBLANK(F829),SUM(LEN(C829),LEN(D829))=0),AND(NOT(E829="Unknown"),ISBLANK(J829)),AND(NOT(O829="Unknown"),ISBLANK(R829))),"Missing Information", INDEX(Table15[Entire Service Line Classification], MATCH(SUMIFS(Table15[Unique ID],Table15[System-Owned Portion],E829,Table15[If Material Anything Other than "Lead" in Column E,Was Material Ever Previously Lead?],G829,Table15[Customer-Owned Portion],O829),Table15[Unique ID],0),0)))</f>
        <v>Non-lead</v>
      </c>
    </row>
    <row r="830" spans="1:23" ht="30" x14ac:dyDescent="0.25">
      <c r="A830" s="2"/>
      <c r="B830" s="67" t="s">
        <v>1682</v>
      </c>
      <c r="C830" s="16" t="s">
        <v>1683</v>
      </c>
      <c r="D830" s="16"/>
      <c r="E830" s="26" t="s">
        <v>27</v>
      </c>
      <c r="F830" s="116" t="s">
        <v>18</v>
      </c>
      <c r="G830" s="117" t="s">
        <v>18</v>
      </c>
      <c r="H830" s="89"/>
      <c r="I830" s="112">
        <v>0.75</v>
      </c>
      <c r="J830" s="28" t="s">
        <v>82</v>
      </c>
      <c r="K830" s="16" t="s">
        <v>20</v>
      </c>
      <c r="L830" s="16" t="s">
        <v>76</v>
      </c>
      <c r="M830" s="89">
        <v>45856</v>
      </c>
      <c r="N830" s="69"/>
      <c r="O830" s="26" t="s">
        <v>19</v>
      </c>
      <c r="P830" s="91"/>
      <c r="Q830" s="112">
        <v>0.75</v>
      </c>
      <c r="R830" s="28" t="s">
        <v>82</v>
      </c>
      <c r="S830" s="16" t="s">
        <v>20</v>
      </c>
      <c r="T830" s="16" t="s">
        <v>76</v>
      </c>
      <c r="U830" s="89">
        <v>45856</v>
      </c>
      <c r="V830" s="71"/>
      <c r="W830" s="62" t="str" cm="1">
        <f t="array" ref="W830">IF(SUM(LEN(B830:V830))=0,"",IF(OR(OR(ISBLANK(F830),SUM(LEN(C830),LEN(D830))=0),AND(NOT(E830="Unknown"),ISBLANK(J830)),AND(NOT(O830="Unknown"),ISBLANK(R830))),"Missing Information", INDEX(Table15[Entire Service Line Classification], MATCH(SUMIFS(Table15[Unique ID],Table15[System-Owned Portion],E830,Table15[If Material Anything Other than "Lead" in Column E,Was Material Ever Previously Lead?],G830,Table15[Customer-Owned Portion],O830),Table15[Unique ID],0),0)))</f>
        <v>Non-lead</v>
      </c>
    </row>
    <row r="831" spans="1:23" ht="30" x14ac:dyDescent="0.25">
      <c r="A831" s="2"/>
      <c r="B831" s="67" t="s">
        <v>1684</v>
      </c>
      <c r="C831" s="16" t="s">
        <v>1685</v>
      </c>
      <c r="D831" s="16"/>
      <c r="E831" s="26" t="s">
        <v>27</v>
      </c>
      <c r="F831" s="116" t="s">
        <v>18</v>
      </c>
      <c r="G831" s="117" t="s">
        <v>18</v>
      </c>
      <c r="H831" s="89"/>
      <c r="I831" s="112">
        <v>0.75</v>
      </c>
      <c r="J831" s="28" t="s">
        <v>82</v>
      </c>
      <c r="K831" s="16" t="s">
        <v>20</v>
      </c>
      <c r="L831" s="16" t="s">
        <v>76</v>
      </c>
      <c r="M831" s="89">
        <v>45887</v>
      </c>
      <c r="N831" s="69"/>
      <c r="O831" s="26" t="s">
        <v>19</v>
      </c>
      <c r="P831" s="91"/>
      <c r="Q831" s="112">
        <v>0.75</v>
      </c>
      <c r="R831" s="28" t="s">
        <v>82</v>
      </c>
      <c r="S831" s="16" t="s">
        <v>20</v>
      </c>
      <c r="T831" s="16" t="s">
        <v>76</v>
      </c>
      <c r="U831" s="89">
        <v>45887</v>
      </c>
      <c r="V831" s="71"/>
      <c r="W831" s="62" t="str" cm="1">
        <f t="array" ref="W831">IF(SUM(LEN(B831:V831))=0,"",IF(OR(OR(ISBLANK(F831),SUM(LEN(C831),LEN(D831))=0),AND(NOT(E831="Unknown"),ISBLANK(J831)),AND(NOT(O831="Unknown"),ISBLANK(R831))),"Missing Information", INDEX(Table15[Entire Service Line Classification], MATCH(SUMIFS(Table15[Unique ID],Table15[System-Owned Portion],E831,Table15[If Material Anything Other than "Lead" in Column E,Was Material Ever Previously Lead?],G831,Table15[Customer-Owned Portion],O831),Table15[Unique ID],0),0)))</f>
        <v>Non-lead</v>
      </c>
    </row>
    <row r="832" spans="1:23" ht="30" x14ac:dyDescent="0.25">
      <c r="A832" s="2"/>
      <c r="B832" s="67" t="s">
        <v>1686</v>
      </c>
      <c r="C832" s="16" t="s">
        <v>1687</v>
      </c>
      <c r="D832" s="16"/>
      <c r="E832" s="26" t="s">
        <v>27</v>
      </c>
      <c r="F832" s="116" t="s">
        <v>18</v>
      </c>
      <c r="G832" s="117" t="s">
        <v>18</v>
      </c>
      <c r="H832" s="89"/>
      <c r="I832" s="112">
        <v>0.75</v>
      </c>
      <c r="J832" s="28" t="s">
        <v>82</v>
      </c>
      <c r="K832" s="16" t="s">
        <v>20</v>
      </c>
      <c r="L832" s="16" t="s">
        <v>76</v>
      </c>
      <c r="M832" s="89">
        <v>45887</v>
      </c>
      <c r="N832" s="69"/>
      <c r="O832" s="26" t="s">
        <v>26</v>
      </c>
      <c r="P832" s="91"/>
      <c r="Q832" s="112">
        <v>0.75</v>
      </c>
      <c r="R832" s="28" t="s">
        <v>82</v>
      </c>
      <c r="S832" s="16" t="s">
        <v>20</v>
      </c>
      <c r="T832" s="16" t="s">
        <v>76</v>
      </c>
      <c r="U832" s="89">
        <v>45887</v>
      </c>
      <c r="V832" s="71"/>
      <c r="W832" s="62" t="str" cm="1">
        <f t="array" ref="W832">IF(SUM(LEN(B832:V832))=0,"",IF(OR(OR(ISBLANK(F832),SUM(LEN(C832),LEN(D832))=0),AND(NOT(E832="Unknown"),ISBLANK(J832)),AND(NOT(O832="Unknown"),ISBLANK(R832))),"Missing Information", INDEX(Table15[Entire Service Line Classification], MATCH(SUMIFS(Table15[Unique ID],Table15[System-Owned Portion],E832,Table15[If Material Anything Other than "Lead" in Column E,Was Material Ever Previously Lead?],G832,Table15[Customer-Owned Portion],O832),Table15[Unique ID],0),0)))</f>
        <v>Non-lead</v>
      </c>
    </row>
    <row r="833" spans="1:23" ht="30" x14ac:dyDescent="0.25">
      <c r="A833" s="2"/>
      <c r="B833" s="67" t="s">
        <v>1688</v>
      </c>
      <c r="C833" s="16" t="s">
        <v>1689</v>
      </c>
      <c r="D833" s="16"/>
      <c r="E833" s="26" t="s">
        <v>27</v>
      </c>
      <c r="F833" s="116" t="s">
        <v>18</v>
      </c>
      <c r="G833" s="117" t="s">
        <v>18</v>
      </c>
      <c r="H833" s="89"/>
      <c r="I833" s="112">
        <v>2</v>
      </c>
      <c r="J833" s="28" t="s">
        <v>82</v>
      </c>
      <c r="K833" s="16" t="s">
        <v>20</v>
      </c>
      <c r="L833" s="16" t="s">
        <v>76</v>
      </c>
      <c r="M833" s="89">
        <v>45609</v>
      </c>
      <c r="N833" s="69"/>
      <c r="O833" s="26" t="s">
        <v>19</v>
      </c>
      <c r="P833" s="91"/>
      <c r="Q833" s="112">
        <v>2</v>
      </c>
      <c r="R833" s="28" t="s">
        <v>82</v>
      </c>
      <c r="S833" s="16" t="s">
        <v>20</v>
      </c>
      <c r="T833" s="16" t="s">
        <v>76</v>
      </c>
      <c r="U833" s="89">
        <v>45609</v>
      </c>
      <c r="V833" s="71"/>
      <c r="W833" s="62" t="str" cm="1">
        <f t="array" ref="W833">IF(SUM(LEN(B833:V833))=0,"",IF(OR(OR(ISBLANK(F833),SUM(LEN(C833),LEN(D833))=0),AND(NOT(E833="Unknown"),ISBLANK(J833)),AND(NOT(O833="Unknown"),ISBLANK(R833))),"Missing Information", INDEX(Table15[Entire Service Line Classification], MATCH(SUMIFS(Table15[Unique ID],Table15[System-Owned Portion],E833,Table15[If Material Anything Other than "Lead" in Column E,Was Material Ever Previously Lead?],G833,Table15[Customer-Owned Portion],O833),Table15[Unique ID],0),0)))</f>
        <v>Non-lead</v>
      </c>
    </row>
    <row r="834" spans="1:23" ht="30" x14ac:dyDescent="0.25">
      <c r="A834" s="2"/>
      <c r="B834" s="67" t="s">
        <v>1690</v>
      </c>
      <c r="C834" s="16" t="s">
        <v>1691</v>
      </c>
      <c r="D834" s="16"/>
      <c r="E834" s="26" t="s">
        <v>27</v>
      </c>
      <c r="F834" s="116" t="s">
        <v>18</v>
      </c>
      <c r="G834" s="117" t="s">
        <v>18</v>
      </c>
      <c r="H834" s="89"/>
      <c r="I834" s="112">
        <v>0.75</v>
      </c>
      <c r="J834" s="28" t="s">
        <v>82</v>
      </c>
      <c r="K834" s="16" t="s">
        <v>20</v>
      </c>
      <c r="L834" s="16" t="s">
        <v>76</v>
      </c>
      <c r="M834" s="89">
        <v>45861</v>
      </c>
      <c r="N834" s="69"/>
      <c r="O834" s="26" t="s">
        <v>19</v>
      </c>
      <c r="P834" s="91"/>
      <c r="Q834" s="112">
        <v>0.75</v>
      </c>
      <c r="R834" s="28" t="s">
        <v>82</v>
      </c>
      <c r="S834" s="16" t="s">
        <v>20</v>
      </c>
      <c r="T834" s="16" t="s">
        <v>76</v>
      </c>
      <c r="U834" s="89">
        <v>45861</v>
      </c>
      <c r="V834" s="71"/>
      <c r="W834" s="62" t="str" cm="1">
        <f t="array" ref="W834">IF(SUM(LEN(B834:V834))=0,"",IF(OR(OR(ISBLANK(F834),SUM(LEN(C834),LEN(D834))=0),AND(NOT(E834="Unknown"),ISBLANK(J834)),AND(NOT(O834="Unknown"),ISBLANK(R834))),"Missing Information", INDEX(Table15[Entire Service Line Classification], MATCH(SUMIFS(Table15[Unique ID],Table15[System-Owned Portion],E834,Table15[If Material Anything Other than "Lead" in Column E,Was Material Ever Previously Lead?],G834,Table15[Customer-Owned Portion],O834),Table15[Unique ID],0),0)))</f>
        <v>Non-lead</v>
      </c>
    </row>
    <row r="835" spans="1:23" ht="30" x14ac:dyDescent="0.25">
      <c r="A835" s="2"/>
      <c r="B835" s="67" t="s">
        <v>1692</v>
      </c>
      <c r="C835" s="16" t="s">
        <v>1693</v>
      </c>
      <c r="D835" s="16"/>
      <c r="E835" s="26" t="s">
        <v>27</v>
      </c>
      <c r="F835" s="116" t="s">
        <v>18</v>
      </c>
      <c r="G835" s="117" t="s">
        <v>18</v>
      </c>
      <c r="H835" s="89"/>
      <c r="I835" s="112">
        <v>0.75</v>
      </c>
      <c r="J835" s="28" t="s">
        <v>82</v>
      </c>
      <c r="K835" s="16" t="s">
        <v>20</v>
      </c>
      <c r="L835" s="16" t="s">
        <v>76</v>
      </c>
      <c r="M835" s="89">
        <v>45856</v>
      </c>
      <c r="N835" s="69"/>
      <c r="O835" s="26" t="s">
        <v>19</v>
      </c>
      <c r="P835" s="91"/>
      <c r="Q835" s="112">
        <v>0.75</v>
      </c>
      <c r="R835" s="28" t="s">
        <v>82</v>
      </c>
      <c r="S835" s="16" t="s">
        <v>20</v>
      </c>
      <c r="T835" s="16" t="s">
        <v>76</v>
      </c>
      <c r="U835" s="89">
        <v>45856</v>
      </c>
      <c r="V835" s="71"/>
      <c r="W835" s="62" t="str" cm="1">
        <f t="array" ref="W835">IF(SUM(LEN(B835:V835))=0,"",IF(OR(OR(ISBLANK(F835),SUM(LEN(C835),LEN(D835))=0),AND(NOT(E835="Unknown"),ISBLANK(J835)),AND(NOT(O835="Unknown"),ISBLANK(R835))),"Missing Information", INDEX(Table15[Entire Service Line Classification], MATCH(SUMIFS(Table15[Unique ID],Table15[System-Owned Portion],E835,Table15[If Material Anything Other than "Lead" in Column E,Was Material Ever Previously Lead?],G835,Table15[Customer-Owned Portion],O835),Table15[Unique ID],0),0)))</f>
        <v>Non-lead</v>
      </c>
    </row>
    <row r="836" spans="1:23" ht="30" x14ac:dyDescent="0.25">
      <c r="A836" s="2"/>
      <c r="B836" s="67" t="s">
        <v>1694</v>
      </c>
      <c r="C836" s="16" t="s">
        <v>1695</v>
      </c>
      <c r="D836" s="16"/>
      <c r="E836" s="26" t="s">
        <v>27</v>
      </c>
      <c r="F836" s="116" t="s">
        <v>18</v>
      </c>
      <c r="G836" s="117" t="s">
        <v>18</v>
      </c>
      <c r="H836" s="89">
        <v>35431</v>
      </c>
      <c r="I836" s="112">
        <v>0.75</v>
      </c>
      <c r="J836" s="28" t="s">
        <v>29</v>
      </c>
      <c r="K836" s="16" t="s">
        <v>18</v>
      </c>
      <c r="L836" s="16"/>
      <c r="M836" s="89">
        <v>45505</v>
      </c>
      <c r="N836" s="69" t="s">
        <v>116</v>
      </c>
      <c r="O836" s="119" t="s">
        <v>27</v>
      </c>
      <c r="P836" s="91">
        <v>45505</v>
      </c>
      <c r="Q836" s="112">
        <v>0.75</v>
      </c>
      <c r="R836" s="28" t="s">
        <v>87</v>
      </c>
      <c r="S836" s="16" t="s">
        <v>18</v>
      </c>
      <c r="T836" s="16" t="s">
        <v>76</v>
      </c>
      <c r="U836" s="89">
        <v>45505</v>
      </c>
      <c r="V836" s="71"/>
      <c r="W836" s="62" t="str" cm="1">
        <f t="array" ref="W836">IF(SUM(LEN(B836:V836))=0,"",IF(OR(OR(ISBLANK(F836),SUM(LEN(C836),LEN(D836))=0),AND(NOT(E836="Unknown"),ISBLANK(J836)),AND(NOT(O836="Unknown"),ISBLANK(R836))),"Missing Information", INDEX(Table15[Entire Service Line Classification], MATCH(SUMIFS(Table15[Unique ID],Table15[System-Owned Portion],E836,Table15[If Material Anything Other than "Lead" in Column E,Was Material Ever Previously Lead?],G836,Table15[Customer-Owned Portion],O836),Table15[Unique ID],0),0)))</f>
        <v>Non-lead</v>
      </c>
    </row>
    <row r="837" spans="1:23" ht="30" x14ac:dyDescent="0.25">
      <c r="A837" s="2"/>
      <c r="B837" s="67" t="s">
        <v>1696</v>
      </c>
      <c r="C837" s="16" t="s">
        <v>1697</v>
      </c>
      <c r="D837" s="16"/>
      <c r="E837" s="26" t="s">
        <v>27</v>
      </c>
      <c r="F837" s="116" t="s">
        <v>18</v>
      </c>
      <c r="G837" s="117" t="s">
        <v>18</v>
      </c>
      <c r="H837" s="89"/>
      <c r="I837" s="112">
        <v>0.75</v>
      </c>
      <c r="J837" s="28" t="s">
        <v>82</v>
      </c>
      <c r="K837" s="16" t="s">
        <v>20</v>
      </c>
      <c r="L837" s="16" t="s">
        <v>76</v>
      </c>
      <c r="M837" s="89">
        <v>45861</v>
      </c>
      <c r="N837" s="69"/>
      <c r="O837" s="26" t="s">
        <v>19</v>
      </c>
      <c r="P837" s="91"/>
      <c r="Q837" s="112">
        <v>0.75</v>
      </c>
      <c r="R837" s="28" t="s">
        <v>82</v>
      </c>
      <c r="S837" s="16" t="s">
        <v>20</v>
      </c>
      <c r="T837" s="16" t="s">
        <v>76</v>
      </c>
      <c r="U837" s="89">
        <v>45861</v>
      </c>
      <c r="V837" s="71"/>
      <c r="W837" s="62" t="str" cm="1">
        <f t="array" ref="W837">IF(SUM(LEN(B837:V837))=0,"",IF(OR(OR(ISBLANK(F837),SUM(LEN(C837),LEN(D837))=0),AND(NOT(E837="Unknown"),ISBLANK(J837)),AND(NOT(O837="Unknown"),ISBLANK(R837))),"Missing Information", INDEX(Table15[Entire Service Line Classification], MATCH(SUMIFS(Table15[Unique ID],Table15[System-Owned Portion],E837,Table15[If Material Anything Other than "Lead" in Column E,Was Material Ever Previously Lead?],G837,Table15[Customer-Owned Portion],O837),Table15[Unique ID],0),0)))</f>
        <v>Non-lead</v>
      </c>
    </row>
    <row r="838" spans="1:23" ht="30" x14ac:dyDescent="0.25">
      <c r="A838" s="2"/>
      <c r="B838" s="67" t="s">
        <v>1698</v>
      </c>
      <c r="C838" s="16" t="s">
        <v>1699</v>
      </c>
      <c r="D838" s="16"/>
      <c r="E838" s="26" t="s">
        <v>27</v>
      </c>
      <c r="F838" s="116" t="s">
        <v>18</v>
      </c>
      <c r="G838" s="28" t="s">
        <v>18</v>
      </c>
      <c r="H838" s="89"/>
      <c r="I838" s="112">
        <v>0.75</v>
      </c>
      <c r="J838" s="28" t="s">
        <v>29</v>
      </c>
      <c r="K838" s="16" t="s">
        <v>18</v>
      </c>
      <c r="L838" s="16"/>
      <c r="M838" s="89">
        <v>43887</v>
      </c>
      <c r="N838" s="69"/>
      <c r="O838" s="26" t="s">
        <v>19</v>
      </c>
      <c r="P838" s="91"/>
      <c r="Q838" s="112">
        <v>0.75</v>
      </c>
      <c r="R838" s="28" t="s">
        <v>82</v>
      </c>
      <c r="S838" s="16" t="s">
        <v>20</v>
      </c>
      <c r="T838" s="16" t="s">
        <v>76</v>
      </c>
      <c r="U838" s="89">
        <v>45778</v>
      </c>
      <c r="V838" s="71"/>
      <c r="W838" s="62" t="str" cm="1">
        <f t="array" ref="W838">IF(SUM(LEN(B838:V838))=0,"",IF(OR(OR(ISBLANK(F838),SUM(LEN(C838),LEN(D838))=0),AND(NOT(E838="Unknown"),ISBLANK(J838)),AND(NOT(O838="Unknown"),ISBLANK(R838))),"Missing Information", INDEX(Table15[Entire Service Line Classification], MATCH(SUMIFS(Table15[Unique ID],Table15[System-Owned Portion],E838,Table15[If Material Anything Other than "Lead" in Column E,Was Material Ever Previously Lead?],G838,Table15[Customer-Owned Portion],O838),Table15[Unique ID],0),0)))</f>
        <v>Non-lead</v>
      </c>
    </row>
    <row r="839" spans="1:23" ht="30" x14ac:dyDescent="0.25">
      <c r="A839" s="2"/>
      <c r="B839" s="67" t="s">
        <v>2691</v>
      </c>
      <c r="C839" s="16" t="s">
        <v>2692</v>
      </c>
      <c r="D839" s="16"/>
      <c r="E839" s="26" t="s">
        <v>19</v>
      </c>
      <c r="F839" s="116" t="s">
        <v>18</v>
      </c>
      <c r="G839" s="28" t="s">
        <v>18</v>
      </c>
      <c r="H839" s="89">
        <v>39685</v>
      </c>
      <c r="I839" s="112">
        <v>4</v>
      </c>
      <c r="J839" s="28" t="s">
        <v>87</v>
      </c>
      <c r="K839" s="16" t="s">
        <v>18</v>
      </c>
      <c r="L839" s="16"/>
      <c r="M839" s="89"/>
      <c r="N839" s="69"/>
      <c r="O839" s="26" t="s">
        <v>36</v>
      </c>
      <c r="P839" s="91">
        <v>39685</v>
      </c>
      <c r="Q839" s="112">
        <v>4</v>
      </c>
      <c r="R839" s="28" t="s">
        <v>87</v>
      </c>
      <c r="S839" s="16" t="s">
        <v>18</v>
      </c>
      <c r="T839" s="16"/>
      <c r="U839" s="89"/>
      <c r="V839" s="71"/>
      <c r="W839" s="62" t="str" cm="1">
        <f t="array" ref="W839">IF(SUM(LEN(B839:V839))=0,"",IF(OR(OR(ISBLANK(F839),SUM(LEN(C839),LEN(D839))=0),AND(NOT(E839="Unknown"),ISBLANK(J839)),AND(NOT(O839="Unknown"),ISBLANK(R839))),"Missing Information", INDEX(Table15[Entire Service Line Classification], MATCH(SUMIFS(Table15[Unique ID],Table15[System-Owned Portion],E839,Table15[If Material Anything Other than "Lead" in Column E,Was Material Ever Previously Lead?],G839,Table15[Customer-Owned Portion],O839),Table15[Unique ID],0),0)))</f>
        <v>Non-lead</v>
      </c>
    </row>
    <row r="840" spans="1:23" ht="30" x14ac:dyDescent="0.25">
      <c r="A840" s="2"/>
      <c r="B840" s="67" t="s">
        <v>1700</v>
      </c>
      <c r="C840" s="16" t="s">
        <v>1701</v>
      </c>
      <c r="D840" s="16"/>
      <c r="E840" s="26" t="s">
        <v>19</v>
      </c>
      <c r="F840" s="116" t="s">
        <v>18</v>
      </c>
      <c r="G840" s="28" t="s">
        <v>18</v>
      </c>
      <c r="H840" s="89">
        <v>29647</v>
      </c>
      <c r="I840" s="112">
        <v>2</v>
      </c>
      <c r="J840" s="28" t="s">
        <v>89</v>
      </c>
      <c r="K840" s="16" t="s">
        <v>18</v>
      </c>
      <c r="L840" s="16"/>
      <c r="M840" s="89"/>
      <c r="N840" s="69"/>
      <c r="O840" s="26" t="s">
        <v>19</v>
      </c>
      <c r="P840" s="91">
        <v>29647</v>
      </c>
      <c r="Q840" s="112">
        <v>2</v>
      </c>
      <c r="R840" s="28" t="s">
        <v>82</v>
      </c>
      <c r="S840" s="16" t="s">
        <v>20</v>
      </c>
      <c r="T840" s="16" t="s">
        <v>76</v>
      </c>
      <c r="U840" s="89">
        <v>45887</v>
      </c>
      <c r="V840" s="71"/>
      <c r="W840" s="62" t="str" cm="1">
        <f t="array" ref="W840">IF(SUM(LEN(B840:V840))=0,"",IF(OR(OR(ISBLANK(F840),SUM(LEN(C840),LEN(D840))=0),AND(NOT(E840="Unknown"),ISBLANK(J840)),AND(NOT(O840="Unknown"),ISBLANK(R840))),"Missing Information", INDEX(Table15[Entire Service Line Classification], MATCH(SUMIFS(Table15[Unique ID],Table15[System-Owned Portion],E840,Table15[If Material Anything Other than "Lead" in Column E,Was Material Ever Previously Lead?],G840,Table15[Customer-Owned Portion],O840),Table15[Unique ID],0),0)))</f>
        <v>Non-lead</v>
      </c>
    </row>
    <row r="841" spans="1:23" ht="30" x14ac:dyDescent="0.25">
      <c r="A841" s="2"/>
      <c r="B841" s="67" t="s">
        <v>1702</v>
      </c>
      <c r="C841" s="16" t="s">
        <v>1703</v>
      </c>
      <c r="D841" s="16" t="s">
        <v>1216</v>
      </c>
      <c r="E841" s="26" t="s">
        <v>19</v>
      </c>
      <c r="F841" s="116" t="s">
        <v>18</v>
      </c>
      <c r="G841" s="28" t="s">
        <v>18</v>
      </c>
      <c r="H841" s="89"/>
      <c r="I841" s="112">
        <v>2</v>
      </c>
      <c r="J841" s="28" t="s">
        <v>29</v>
      </c>
      <c r="K841" s="16" t="s">
        <v>18</v>
      </c>
      <c r="L841" s="16"/>
      <c r="M841" s="89">
        <v>45310</v>
      </c>
      <c r="N841" s="69"/>
      <c r="O841" s="26" t="s">
        <v>19</v>
      </c>
      <c r="P841" s="91"/>
      <c r="Q841" s="112">
        <v>2</v>
      </c>
      <c r="R841" s="28" t="s">
        <v>29</v>
      </c>
      <c r="S841" s="16" t="s">
        <v>18</v>
      </c>
      <c r="T841" s="16"/>
      <c r="U841" s="89">
        <v>45310</v>
      </c>
      <c r="V841" s="71"/>
      <c r="W841" s="62" t="str" cm="1">
        <f t="array" ref="W841">IF(SUM(LEN(B841:V841))=0,"",IF(OR(OR(ISBLANK(F841),SUM(LEN(C841),LEN(D841))=0),AND(NOT(E841="Unknown"),ISBLANK(J841)),AND(NOT(O841="Unknown"),ISBLANK(R841))),"Missing Information", INDEX(Table15[Entire Service Line Classification], MATCH(SUMIFS(Table15[Unique ID],Table15[System-Owned Portion],E841,Table15[If Material Anything Other than "Lead" in Column E,Was Material Ever Previously Lead?],G841,Table15[Customer-Owned Portion],O841),Table15[Unique ID],0),0)))</f>
        <v>Non-lead</v>
      </c>
    </row>
    <row r="842" spans="1:23" ht="30" x14ac:dyDescent="0.25">
      <c r="A842" s="2"/>
      <c r="B842" s="67" t="s">
        <v>1702</v>
      </c>
      <c r="C842" s="16" t="s">
        <v>1703</v>
      </c>
      <c r="D842" s="16" t="s">
        <v>1704</v>
      </c>
      <c r="E842" s="26" t="s">
        <v>19</v>
      </c>
      <c r="F842" s="116" t="s">
        <v>18</v>
      </c>
      <c r="G842" s="28" t="s">
        <v>18</v>
      </c>
      <c r="H842" s="89"/>
      <c r="I842" s="112">
        <v>2</v>
      </c>
      <c r="J842" s="28" t="s">
        <v>29</v>
      </c>
      <c r="K842" s="16" t="s">
        <v>18</v>
      </c>
      <c r="L842" s="16"/>
      <c r="M842" s="89">
        <v>45310</v>
      </c>
      <c r="N842" s="69"/>
      <c r="O842" s="26" t="s">
        <v>19</v>
      </c>
      <c r="P842" s="91"/>
      <c r="Q842" s="112">
        <v>2</v>
      </c>
      <c r="R842" s="28" t="s">
        <v>29</v>
      </c>
      <c r="S842" s="16" t="s">
        <v>18</v>
      </c>
      <c r="T842" s="16"/>
      <c r="U842" s="89">
        <v>45310</v>
      </c>
      <c r="V842" s="71"/>
      <c r="W842" s="62" t="str" cm="1">
        <f t="array" ref="W842">IF(SUM(LEN(B842:V842))=0,"",IF(OR(OR(ISBLANK(F842),SUM(LEN(C842),LEN(D842))=0),AND(NOT(E842="Unknown"),ISBLANK(J842)),AND(NOT(O842="Unknown"),ISBLANK(R842))),"Missing Information", INDEX(Table15[Entire Service Line Classification], MATCH(SUMIFS(Table15[Unique ID],Table15[System-Owned Portion],E842,Table15[If Material Anything Other than "Lead" in Column E,Was Material Ever Previously Lead?],G842,Table15[Customer-Owned Portion],O842),Table15[Unique ID],0),0)))</f>
        <v>Non-lead</v>
      </c>
    </row>
    <row r="843" spans="1:23" ht="30" x14ac:dyDescent="0.25">
      <c r="A843" s="2"/>
      <c r="B843" s="67" t="s">
        <v>1702</v>
      </c>
      <c r="C843" s="16" t="s">
        <v>1703</v>
      </c>
      <c r="D843" s="16" t="s">
        <v>1215</v>
      </c>
      <c r="E843" s="26" t="s">
        <v>19</v>
      </c>
      <c r="F843" s="116" t="s">
        <v>18</v>
      </c>
      <c r="G843" s="28" t="s">
        <v>18</v>
      </c>
      <c r="H843" s="89"/>
      <c r="I843" s="112">
        <v>2</v>
      </c>
      <c r="J843" s="28" t="s">
        <v>29</v>
      </c>
      <c r="K843" s="16" t="s">
        <v>18</v>
      </c>
      <c r="L843" s="16"/>
      <c r="M843" s="89">
        <v>45310</v>
      </c>
      <c r="N843" s="69"/>
      <c r="O843" s="26" t="s">
        <v>19</v>
      </c>
      <c r="P843" s="91"/>
      <c r="Q843" s="112">
        <v>2</v>
      </c>
      <c r="R843" s="28" t="s">
        <v>29</v>
      </c>
      <c r="S843" s="16" t="s">
        <v>18</v>
      </c>
      <c r="T843" s="16"/>
      <c r="U843" s="89">
        <v>45310</v>
      </c>
      <c r="V843" s="71"/>
      <c r="W843" s="62" t="str" cm="1">
        <f t="array" ref="W843">IF(SUM(LEN(B843:V843))=0,"",IF(OR(OR(ISBLANK(F843),SUM(LEN(C843),LEN(D843))=0),AND(NOT(E843="Unknown"),ISBLANK(J843)),AND(NOT(O843="Unknown"),ISBLANK(R843))),"Missing Information", INDEX(Table15[Entire Service Line Classification], MATCH(SUMIFS(Table15[Unique ID],Table15[System-Owned Portion],E843,Table15[If Material Anything Other than "Lead" in Column E,Was Material Ever Previously Lead?],G843,Table15[Customer-Owned Portion],O843),Table15[Unique ID],0),0)))</f>
        <v>Non-lead</v>
      </c>
    </row>
    <row r="844" spans="1:23" ht="30" x14ac:dyDescent="0.25">
      <c r="A844" s="2"/>
      <c r="B844" s="67" t="s">
        <v>1705</v>
      </c>
      <c r="C844" s="16" t="s">
        <v>1706</v>
      </c>
      <c r="D844" s="16"/>
      <c r="E844" s="26" t="s">
        <v>19</v>
      </c>
      <c r="F844" s="116" t="s">
        <v>18</v>
      </c>
      <c r="G844" s="28" t="s">
        <v>18</v>
      </c>
      <c r="H844" s="89">
        <v>38660</v>
      </c>
      <c r="I844" s="112">
        <v>1</v>
      </c>
      <c r="J844" s="28" t="s">
        <v>87</v>
      </c>
      <c r="K844" s="16" t="s">
        <v>18</v>
      </c>
      <c r="L844" s="16"/>
      <c r="M844" s="89"/>
      <c r="N844" s="69"/>
      <c r="O844" s="26" t="s">
        <v>19</v>
      </c>
      <c r="P844" s="120">
        <v>38660</v>
      </c>
      <c r="Q844" s="112">
        <v>1</v>
      </c>
      <c r="R844" s="28" t="s">
        <v>87</v>
      </c>
      <c r="S844" s="16" t="s">
        <v>18</v>
      </c>
      <c r="T844" s="16"/>
      <c r="U844" s="89"/>
      <c r="V844" s="71"/>
      <c r="W844" s="62" t="str" cm="1">
        <f t="array" ref="W844">IF(SUM(LEN(B844:V844))=0,"",IF(OR(OR(ISBLANK(F844),SUM(LEN(C844),LEN(D844))=0),AND(NOT(E844="Unknown"),ISBLANK(J844)),AND(NOT(O844="Unknown"),ISBLANK(R844))),"Missing Information", INDEX(Table15[Entire Service Line Classification], MATCH(SUMIFS(Table15[Unique ID],Table15[System-Owned Portion],E844,Table15[If Material Anything Other than "Lead" in Column E,Was Material Ever Previously Lead?],G844,Table15[Customer-Owned Portion],O844),Table15[Unique ID],0),0)))</f>
        <v>Non-lead</v>
      </c>
    </row>
    <row r="845" spans="1:23" ht="30" x14ac:dyDescent="0.25">
      <c r="A845" s="2"/>
      <c r="B845" s="67" t="s">
        <v>1707</v>
      </c>
      <c r="C845" s="16" t="s">
        <v>1708</v>
      </c>
      <c r="D845" s="16"/>
      <c r="E845" s="26" t="s">
        <v>19</v>
      </c>
      <c r="F845" s="116" t="s">
        <v>18</v>
      </c>
      <c r="G845" s="117" t="s">
        <v>18</v>
      </c>
      <c r="H845" s="89"/>
      <c r="I845" s="112">
        <v>0.75</v>
      </c>
      <c r="J845" s="28" t="s">
        <v>82</v>
      </c>
      <c r="K845" s="16" t="s">
        <v>20</v>
      </c>
      <c r="L845" s="16" t="s">
        <v>76</v>
      </c>
      <c r="M845" s="89">
        <v>45887</v>
      </c>
      <c r="N845" s="69"/>
      <c r="O845" s="26" t="s">
        <v>19</v>
      </c>
      <c r="P845" s="91"/>
      <c r="Q845" s="112">
        <v>0.75</v>
      </c>
      <c r="R845" s="28" t="s">
        <v>82</v>
      </c>
      <c r="S845" s="16" t="s">
        <v>20</v>
      </c>
      <c r="T845" s="16" t="s">
        <v>76</v>
      </c>
      <c r="U845" s="89">
        <v>45887</v>
      </c>
      <c r="V845" s="71"/>
      <c r="W845" s="62" t="str" cm="1">
        <f t="array" ref="W845">IF(SUM(LEN(B845:V845))=0,"",IF(OR(OR(ISBLANK(F845),SUM(LEN(C845),LEN(D845))=0),AND(NOT(E845="Unknown"),ISBLANK(J845)),AND(NOT(O845="Unknown"),ISBLANK(R845))),"Missing Information", INDEX(Table15[Entire Service Line Classification], MATCH(SUMIFS(Table15[Unique ID],Table15[System-Owned Portion],E845,Table15[If Material Anything Other than "Lead" in Column E,Was Material Ever Previously Lead?],G845,Table15[Customer-Owned Portion],O845),Table15[Unique ID],0),0)))</f>
        <v>Non-lead</v>
      </c>
    </row>
    <row r="846" spans="1:23" ht="30" x14ac:dyDescent="0.25">
      <c r="A846" s="2"/>
      <c r="B846" s="67" t="s">
        <v>1709</v>
      </c>
      <c r="C846" s="16" t="s">
        <v>1710</v>
      </c>
      <c r="D846" s="16"/>
      <c r="E846" s="26" t="s">
        <v>27</v>
      </c>
      <c r="F846" s="116" t="s">
        <v>18</v>
      </c>
      <c r="G846" s="117" t="s">
        <v>18</v>
      </c>
      <c r="H846" s="89"/>
      <c r="I846" s="112">
        <v>1.5</v>
      </c>
      <c r="J846" s="28" t="s">
        <v>82</v>
      </c>
      <c r="K846" s="16" t="s">
        <v>20</v>
      </c>
      <c r="L846" s="16"/>
      <c r="M846" s="89">
        <v>45735</v>
      </c>
      <c r="N846" s="69"/>
      <c r="O846" s="26" t="s">
        <v>19</v>
      </c>
      <c r="P846" s="91"/>
      <c r="Q846" s="112">
        <v>1.5</v>
      </c>
      <c r="R846" s="28" t="s">
        <v>82</v>
      </c>
      <c r="S846" s="16" t="s">
        <v>20</v>
      </c>
      <c r="T846" s="16" t="s">
        <v>76</v>
      </c>
      <c r="U846" s="89">
        <v>45735</v>
      </c>
      <c r="V846" s="71"/>
      <c r="W846" s="62" t="str" cm="1">
        <f t="array" ref="W846">IF(SUM(LEN(B846:V846))=0,"",IF(OR(OR(ISBLANK(F846),SUM(LEN(C846),LEN(D846))=0),AND(NOT(E846="Unknown"),ISBLANK(J846)),AND(NOT(O846="Unknown"),ISBLANK(R846))),"Missing Information", INDEX(Table15[Entire Service Line Classification], MATCH(SUMIFS(Table15[Unique ID],Table15[System-Owned Portion],E846,Table15[If Material Anything Other than "Lead" in Column E,Was Material Ever Previously Lead?],G846,Table15[Customer-Owned Portion],O846),Table15[Unique ID],0),0)))</f>
        <v>Non-lead</v>
      </c>
    </row>
    <row r="847" spans="1:23" ht="30" x14ac:dyDescent="0.25">
      <c r="A847" s="2"/>
      <c r="B847" s="67" t="s">
        <v>1711</v>
      </c>
      <c r="C847" s="16" t="s">
        <v>1712</v>
      </c>
      <c r="D847" s="16"/>
      <c r="E847" s="26" t="s">
        <v>27</v>
      </c>
      <c r="F847" s="116" t="s">
        <v>18</v>
      </c>
      <c r="G847" s="117" t="s">
        <v>18</v>
      </c>
      <c r="H847" s="89"/>
      <c r="I847" s="112">
        <v>0.75</v>
      </c>
      <c r="J847" s="28" t="s">
        <v>82</v>
      </c>
      <c r="K847" s="16" t="s">
        <v>20</v>
      </c>
      <c r="L847" s="16" t="s">
        <v>76</v>
      </c>
      <c r="M847" s="89">
        <v>45891</v>
      </c>
      <c r="N847" s="69"/>
      <c r="O847" s="26" t="s">
        <v>19</v>
      </c>
      <c r="P847" s="91"/>
      <c r="Q847" s="112">
        <v>0.75</v>
      </c>
      <c r="R847" s="28" t="s">
        <v>82</v>
      </c>
      <c r="S847" s="16" t="s">
        <v>20</v>
      </c>
      <c r="T847" s="16" t="s">
        <v>76</v>
      </c>
      <c r="U847" s="89">
        <v>45891</v>
      </c>
      <c r="V847" s="71"/>
      <c r="W847" s="62" t="str" cm="1">
        <f t="array" ref="W847">IF(SUM(LEN(B847:V847))=0,"",IF(OR(OR(ISBLANK(F847),SUM(LEN(C847),LEN(D847))=0),AND(NOT(E847="Unknown"),ISBLANK(J847)),AND(NOT(O847="Unknown"),ISBLANK(R847))),"Missing Information", INDEX(Table15[Entire Service Line Classification], MATCH(SUMIFS(Table15[Unique ID],Table15[System-Owned Portion],E847,Table15[If Material Anything Other than "Lead" in Column E,Was Material Ever Previously Lead?],G847,Table15[Customer-Owned Portion],O847),Table15[Unique ID],0),0)))</f>
        <v>Non-lead</v>
      </c>
    </row>
    <row r="848" spans="1:23" ht="30" x14ac:dyDescent="0.25">
      <c r="A848" s="2"/>
      <c r="B848" s="67" t="s">
        <v>1713</v>
      </c>
      <c r="C848" s="16" t="s">
        <v>1714</v>
      </c>
      <c r="D848" s="16"/>
      <c r="E848" s="26" t="s">
        <v>19</v>
      </c>
      <c r="F848" s="116" t="s">
        <v>18</v>
      </c>
      <c r="G848" s="117" t="s">
        <v>18</v>
      </c>
      <c r="H848" s="89"/>
      <c r="I848" s="112">
        <v>0.75</v>
      </c>
      <c r="J848" s="28" t="s">
        <v>82</v>
      </c>
      <c r="K848" s="16" t="s">
        <v>20</v>
      </c>
      <c r="L848" s="16" t="s">
        <v>76</v>
      </c>
      <c r="M848" s="89">
        <v>45887</v>
      </c>
      <c r="N848" s="69"/>
      <c r="O848" s="26" t="s">
        <v>19</v>
      </c>
      <c r="P848" s="91"/>
      <c r="Q848" s="112">
        <v>0.75</v>
      </c>
      <c r="R848" s="28" t="s">
        <v>82</v>
      </c>
      <c r="S848" s="16" t="s">
        <v>20</v>
      </c>
      <c r="T848" s="16" t="s">
        <v>76</v>
      </c>
      <c r="U848" s="89">
        <v>45887</v>
      </c>
      <c r="V848" s="71"/>
      <c r="W848" s="62" t="str" cm="1">
        <f t="array" ref="W848">IF(SUM(LEN(B848:V848))=0,"",IF(OR(OR(ISBLANK(F848),SUM(LEN(C848),LEN(D848))=0),AND(NOT(E848="Unknown"),ISBLANK(J848)),AND(NOT(O848="Unknown"),ISBLANK(R848))),"Missing Information", INDEX(Table15[Entire Service Line Classification], MATCH(SUMIFS(Table15[Unique ID],Table15[System-Owned Portion],E848,Table15[If Material Anything Other than "Lead" in Column E,Was Material Ever Previously Lead?],G848,Table15[Customer-Owned Portion],O848),Table15[Unique ID],0),0)))</f>
        <v>Non-lead</v>
      </c>
    </row>
    <row r="849" spans="1:23" ht="30" x14ac:dyDescent="0.25">
      <c r="A849" s="2"/>
      <c r="B849" s="67" t="s">
        <v>1715</v>
      </c>
      <c r="C849" s="16" t="s">
        <v>1716</v>
      </c>
      <c r="D849" s="16"/>
      <c r="E849" s="26" t="s">
        <v>27</v>
      </c>
      <c r="F849" s="116" t="s">
        <v>18</v>
      </c>
      <c r="G849" s="117" t="s">
        <v>18</v>
      </c>
      <c r="H849" s="89"/>
      <c r="I849" s="112">
        <v>0.75</v>
      </c>
      <c r="J849" s="28" t="s">
        <v>82</v>
      </c>
      <c r="K849" s="16" t="s">
        <v>20</v>
      </c>
      <c r="L849" s="16" t="s">
        <v>76</v>
      </c>
      <c r="M849" s="89">
        <v>45891</v>
      </c>
      <c r="N849" s="69"/>
      <c r="O849" s="26" t="s">
        <v>19</v>
      </c>
      <c r="P849" s="91"/>
      <c r="Q849" s="112">
        <v>0.75</v>
      </c>
      <c r="R849" s="28" t="s">
        <v>82</v>
      </c>
      <c r="S849" s="16" t="s">
        <v>20</v>
      </c>
      <c r="T849" s="16" t="s">
        <v>76</v>
      </c>
      <c r="U849" s="89">
        <v>45891</v>
      </c>
      <c r="V849" s="71"/>
      <c r="W849" s="62" t="str" cm="1">
        <f t="array" ref="W849">IF(SUM(LEN(B849:V849))=0,"",IF(OR(OR(ISBLANK(F849),SUM(LEN(C849),LEN(D849))=0),AND(NOT(E849="Unknown"),ISBLANK(J849)),AND(NOT(O849="Unknown"),ISBLANK(R849))),"Missing Information", INDEX(Table15[Entire Service Line Classification], MATCH(SUMIFS(Table15[Unique ID],Table15[System-Owned Portion],E849,Table15[If Material Anything Other than "Lead" in Column E,Was Material Ever Previously Lead?],G849,Table15[Customer-Owned Portion],O849),Table15[Unique ID],0),0)))</f>
        <v>Non-lead</v>
      </c>
    </row>
    <row r="850" spans="1:23" ht="30" x14ac:dyDescent="0.25">
      <c r="A850" s="2"/>
      <c r="B850" s="67" t="s">
        <v>1717</v>
      </c>
      <c r="C850" s="16" t="s">
        <v>1718</v>
      </c>
      <c r="D850" s="16"/>
      <c r="E850" s="26" t="s">
        <v>19</v>
      </c>
      <c r="F850" s="116" t="s">
        <v>18</v>
      </c>
      <c r="G850" s="117" t="s">
        <v>18</v>
      </c>
      <c r="H850" s="89"/>
      <c r="I850" s="112">
        <v>0.75</v>
      </c>
      <c r="J850" s="28" t="s">
        <v>82</v>
      </c>
      <c r="K850" s="16" t="s">
        <v>20</v>
      </c>
      <c r="L850" s="16" t="s">
        <v>76</v>
      </c>
      <c r="M850" s="89">
        <v>45887</v>
      </c>
      <c r="N850" s="69"/>
      <c r="O850" s="26" t="s">
        <v>19</v>
      </c>
      <c r="P850" s="91"/>
      <c r="Q850" s="112">
        <v>0.75</v>
      </c>
      <c r="R850" s="28" t="s">
        <v>82</v>
      </c>
      <c r="S850" s="16" t="s">
        <v>20</v>
      </c>
      <c r="T850" s="16" t="s">
        <v>76</v>
      </c>
      <c r="U850" s="89">
        <v>45887</v>
      </c>
      <c r="V850" s="71"/>
      <c r="W850" s="62" t="str" cm="1">
        <f t="array" ref="W850">IF(SUM(LEN(B850:V850))=0,"",IF(OR(OR(ISBLANK(F850),SUM(LEN(C850),LEN(D850))=0),AND(NOT(E850="Unknown"),ISBLANK(J850)),AND(NOT(O850="Unknown"),ISBLANK(R850))),"Missing Information", INDEX(Table15[Entire Service Line Classification], MATCH(SUMIFS(Table15[Unique ID],Table15[System-Owned Portion],E850,Table15[If Material Anything Other than "Lead" in Column E,Was Material Ever Previously Lead?],G850,Table15[Customer-Owned Portion],O850),Table15[Unique ID],0),0)))</f>
        <v>Non-lead</v>
      </c>
    </row>
    <row r="851" spans="1:23" ht="30" x14ac:dyDescent="0.25">
      <c r="A851" s="2"/>
      <c r="B851" s="67" t="s">
        <v>1719</v>
      </c>
      <c r="C851" s="16" t="s">
        <v>1720</v>
      </c>
      <c r="D851" s="16"/>
      <c r="E851" s="26" t="s">
        <v>27</v>
      </c>
      <c r="F851" s="116" t="s">
        <v>18</v>
      </c>
      <c r="G851" s="117" t="s">
        <v>18</v>
      </c>
      <c r="H851" s="89"/>
      <c r="I851" s="112">
        <v>0.75</v>
      </c>
      <c r="J851" s="28" t="s">
        <v>82</v>
      </c>
      <c r="K851" s="16" t="s">
        <v>20</v>
      </c>
      <c r="L851" s="16" t="s">
        <v>76</v>
      </c>
      <c r="M851" s="89">
        <v>45887</v>
      </c>
      <c r="N851" s="69"/>
      <c r="O851" s="26" t="s">
        <v>19</v>
      </c>
      <c r="P851" s="91"/>
      <c r="Q851" s="112">
        <v>0.75</v>
      </c>
      <c r="R851" s="28" t="s">
        <v>82</v>
      </c>
      <c r="S851" s="16" t="s">
        <v>20</v>
      </c>
      <c r="T851" s="16" t="s">
        <v>76</v>
      </c>
      <c r="U851" s="89">
        <v>45887</v>
      </c>
      <c r="V851" s="71"/>
      <c r="W851" s="62" t="str" cm="1">
        <f t="array" ref="W851">IF(SUM(LEN(B851:V851))=0,"",IF(OR(OR(ISBLANK(F851),SUM(LEN(C851),LEN(D851))=0),AND(NOT(E851="Unknown"),ISBLANK(J851)),AND(NOT(O851="Unknown"),ISBLANK(R851))),"Missing Information", INDEX(Table15[Entire Service Line Classification], MATCH(SUMIFS(Table15[Unique ID],Table15[System-Owned Portion],E851,Table15[If Material Anything Other than "Lead" in Column E,Was Material Ever Previously Lead?],G851,Table15[Customer-Owned Portion],O851),Table15[Unique ID],0),0)))</f>
        <v>Non-lead</v>
      </c>
    </row>
    <row r="852" spans="1:23" ht="30" x14ac:dyDescent="0.25">
      <c r="A852" s="2"/>
      <c r="B852" s="67" t="s">
        <v>1721</v>
      </c>
      <c r="C852" s="16" t="s">
        <v>1722</v>
      </c>
      <c r="D852" s="16"/>
      <c r="E852" s="26" t="s">
        <v>19</v>
      </c>
      <c r="F852" s="116" t="s">
        <v>18</v>
      </c>
      <c r="G852" s="117" t="s">
        <v>18</v>
      </c>
      <c r="H852" s="89"/>
      <c r="I852" s="112">
        <v>0.75</v>
      </c>
      <c r="J852" s="28" t="s">
        <v>82</v>
      </c>
      <c r="K852" s="16" t="s">
        <v>20</v>
      </c>
      <c r="L852" s="16" t="s">
        <v>76</v>
      </c>
      <c r="M852" s="89">
        <v>45887</v>
      </c>
      <c r="N852" s="69"/>
      <c r="O852" s="26" t="s">
        <v>19</v>
      </c>
      <c r="P852" s="91"/>
      <c r="Q852" s="112">
        <v>0.75</v>
      </c>
      <c r="R852" s="28" t="s">
        <v>82</v>
      </c>
      <c r="S852" s="16" t="s">
        <v>20</v>
      </c>
      <c r="T852" s="16" t="s">
        <v>76</v>
      </c>
      <c r="U852" s="89">
        <v>45887</v>
      </c>
      <c r="V852" s="71"/>
      <c r="W852" s="62" t="str" cm="1">
        <f t="array" ref="W852">IF(SUM(LEN(B852:V852))=0,"",IF(OR(OR(ISBLANK(F852),SUM(LEN(C852),LEN(D852))=0),AND(NOT(E852="Unknown"),ISBLANK(J852)),AND(NOT(O852="Unknown"),ISBLANK(R852))),"Missing Information", INDEX(Table15[Entire Service Line Classification], MATCH(SUMIFS(Table15[Unique ID],Table15[System-Owned Portion],E852,Table15[If Material Anything Other than "Lead" in Column E,Was Material Ever Previously Lead?],G852,Table15[Customer-Owned Portion],O852),Table15[Unique ID],0),0)))</f>
        <v>Non-lead</v>
      </c>
    </row>
    <row r="853" spans="1:23" ht="30" x14ac:dyDescent="0.25">
      <c r="A853" s="2"/>
      <c r="B853" s="67" t="s">
        <v>1723</v>
      </c>
      <c r="C853" s="16" t="s">
        <v>1724</v>
      </c>
      <c r="D853" s="16"/>
      <c r="E853" s="26" t="s">
        <v>19</v>
      </c>
      <c r="F853" s="116" t="s">
        <v>18</v>
      </c>
      <c r="G853" s="28" t="s">
        <v>18</v>
      </c>
      <c r="H853" s="89">
        <v>42758</v>
      </c>
      <c r="I853" s="112">
        <v>1</v>
      </c>
      <c r="J853" s="28" t="s">
        <v>29</v>
      </c>
      <c r="K853" s="16" t="s">
        <v>18</v>
      </c>
      <c r="L853" s="16"/>
      <c r="M853" s="89"/>
      <c r="N853" s="69"/>
      <c r="O853" s="26" t="s">
        <v>19</v>
      </c>
      <c r="P853" s="91">
        <v>42758</v>
      </c>
      <c r="Q853" s="112">
        <v>1</v>
      </c>
      <c r="R853" s="28" t="s">
        <v>87</v>
      </c>
      <c r="S853" s="16" t="s">
        <v>18</v>
      </c>
      <c r="T853" s="16"/>
      <c r="U853" s="89"/>
      <c r="V853" s="71"/>
      <c r="W853" s="62" t="str" cm="1">
        <f t="array" ref="W853">IF(SUM(LEN(B853:V853))=0,"",IF(OR(OR(ISBLANK(F853),SUM(LEN(C853),LEN(D853))=0),AND(NOT(E853="Unknown"),ISBLANK(J853)),AND(NOT(O853="Unknown"),ISBLANK(R853))),"Missing Information", INDEX(Table15[Entire Service Line Classification], MATCH(SUMIFS(Table15[Unique ID],Table15[System-Owned Portion],E853,Table15[If Material Anything Other than "Lead" in Column E,Was Material Ever Previously Lead?],G853,Table15[Customer-Owned Portion],O853),Table15[Unique ID],0),0)))</f>
        <v>Non-lead</v>
      </c>
    </row>
    <row r="854" spans="1:23" ht="30" x14ac:dyDescent="0.25">
      <c r="A854" s="2"/>
      <c r="B854" s="67" t="s">
        <v>1725</v>
      </c>
      <c r="C854" s="16" t="s">
        <v>1726</v>
      </c>
      <c r="D854" s="16"/>
      <c r="E854" s="119" t="s">
        <v>19</v>
      </c>
      <c r="F854" s="116" t="s">
        <v>18</v>
      </c>
      <c r="G854" s="28" t="s">
        <v>18</v>
      </c>
      <c r="H854" s="89">
        <v>37622</v>
      </c>
      <c r="I854" s="112">
        <v>0.75</v>
      </c>
      <c r="J854" s="28" t="s">
        <v>87</v>
      </c>
      <c r="K854" s="16" t="s">
        <v>18</v>
      </c>
      <c r="L854" s="16"/>
      <c r="M854" s="89"/>
      <c r="N854" s="69"/>
      <c r="O854" s="119" t="s">
        <v>19</v>
      </c>
      <c r="P854" s="91">
        <v>38718</v>
      </c>
      <c r="Q854" s="112">
        <v>0.75</v>
      </c>
      <c r="R854" s="28" t="s">
        <v>87</v>
      </c>
      <c r="S854" s="16" t="s">
        <v>18</v>
      </c>
      <c r="T854" s="16"/>
      <c r="U854" s="89"/>
      <c r="V854" s="71"/>
      <c r="W854" s="62" t="str" cm="1">
        <f t="array" ref="W854">IF(SUM(LEN(B854:V854))=0,"",IF(OR(OR(ISBLANK(F854),SUM(LEN(C854),LEN(D854))=0),AND(NOT(E854="Unknown"),ISBLANK(J854)),AND(NOT(O854="Unknown"),ISBLANK(R854))),"Missing Information", INDEX(Table15[Entire Service Line Classification], MATCH(SUMIFS(Table15[Unique ID],Table15[System-Owned Portion],E854,Table15[If Material Anything Other than "Lead" in Column E,Was Material Ever Previously Lead?],G854,Table15[Customer-Owned Portion],O854),Table15[Unique ID],0),0)))</f>
        <v>Non-lead</v>
      </c>
    </row>
    <row r="855" spans="1:23" ht="30" x14ac:dyDescent="0.25">
      <c r="A855" s="2"/>
      <c r="B855" s="67" t="s">
        <v>1727</v>
      </c>
      <c r="C855" s="16" t="s">
        <v>1728</v>
      </c>
      <c r="D855" s="16"/>
      <c r="E855" s="26" t="s">
        <v>27</v>
      </c>
      <c r="F855" s="116" t="s">
        <v>18</v>
      </c>
      <c r="G855" s="28" t="s">
        <v>18</v>
      </c>
      <c r="H855" s="89"/>
      <c r="I855" s="112">
        <v>0.75</v>
      </c>
      <c r="J855" s="28" t="s">
        <v>29</v>
      </c>
      <c r="K855" s="16" t="s">
        <v>18</v>
      </c>
      <c r="L855" s="16"/>
      <c r="M855" s="89">
        <v>42193</v>
      </c>
      <c r="N855" s="69"/>
      <c r="O855" s="26" t="s">
        <v>19</v>
      </c>
      <c r="P855" s="91"/>
      <c r="Q855" s="112">
        <v>0.75</v>
      </c>
      <c r="R855" s="28" t="s">
        <v>29</v>
      </c>
      <c r="S855" s="16" t="s">
        <v>18</v>
      </c>
      <c r="T855" s="16" t="s">
        <v>74</v>
      </c>
      <c r="U855" s="89">
        <v>45663</v>
      </c>
      <c r="V855" s="71"/>
      <c r="W855" s="62" t="str" cm="1">
        <f t="array" ref="W855">IF(SUM(LEN(B855:V855))=0,"",IF(OR(OR(ISBLANK(F855),SUM(LEN(C855),LEN(D855))=0),AND(NOT(E855="Unknown"),ISBLANK(J855)),AND(NOT(O855="Unknown"),ISBLANK(R855))),"Missing Information", INDEX(Table15[Entire Service Line Classification], MATCH(SUMIFS(Table15[Unique ID],Table15[System-Owned Portion],E855,Table15[If Material Anything Other than "Lead" in Column E,Was Material Ever Previously Lead?],G855,Table15[Customer-Owned Portion],O855),Table15[Unique ID],0),0)))</f>
        <v>Non-lead</v>
      </c>
    </row>
    <row r="856" spans="1:23" ht="30" x14ac:dyDescent="0.25">
      <c r="A856" s="2"/>
      <c r="B856" s="67" t="s">
        <v>1729</v>
      </c>
      <c r="C856" s="16" t="s">
        <v>1730</v>
      </c>
      <c r="D856" s="16"/>
      <c r="E856" s="26" t="s">
        <v>19</v>
      </c>
      <c r="F856" s="116" t="s">
        <v>18</v>
      </c>
      <c r="G856" s="28" t="s">
        <v>18</v>
      </c>
      <c r="H856" s="89"/>
      <c r="I856" s="112">
        <v>0.75</v>
      </c>
      <c r="J856" s="28" t="s">
        <v>29</v>
      </c>
      <c r="K856" s="16" t="s">
        <v>18</v>
      </c>
      <c r="L856" s="16"/>
      <c r="M856" s="89">
        <v>42037</v>
      </c>
      <c r="N856" s="69"/>
      <c r="O856" s="26" t="s">
        <v>19</v>
      </c>
      <c r="P856" s="91"/>
      <c r="Q856" s="112">
        <v>0.75</v>
      </c>
      <c r="R856" s="28" t="s">
        <v>82</v>
      </c>
      <c r="S856" s="16" t="s">
        <v>20</v>
      </c>
      <c r="T856" s="16" t="s">
        <v>76</v>
      </c>
      <c r="U856" s="89">
        <v>45796</v>
      </c>
      <c r="V856" s="71"/>
      <c r="W856" s="62" t="str" cm="1">
        <f t="array" ref="W856">IF(SUM(LEN(B856:V856))=0,"",IF(OR(OR(ISBLANK(F856),SUM(LEN(C856),LEN(D856))=0),AND(NOT(E856="Unknown"),ISBLANK(J856)),AND(NOT(O856="Unknown"),ISBLANK(R856))),"Missing Information", INDEX(Table15[Entire Service Line Classification], MATCH(SUMIFS(Table15[Unique ID],Table15[System-Owned Portion],E856,Table15[If Material Anything Other than "Lead" in Column E,Was Material Ever Previously Lead?],G856,Table15[Customer-Owned Portion],O856),Table15[Unique ID],0),0)))</f>
        <v>Non-lead</v>
      </c>
    </row>
    <row r="857" spans="1:23" x14ac:dyDescent="0.25">
      <c r="A857" s="2"/>
      <c r="B857" s="67" t="s">
        <v>1731</v>
      </c>
      <c r="C857" s="16" t="s">
        <v>1732</v>
      </c>
      <c r="D857" s="16"/>
      <c r="E857" s="26" t="s">
        <v>19</v>
      </c>
      <c r="F857" s="116" t="s">
        <v>18</v>
      </c>
      <c r="G857" s="28" t="s">
        <v>18</v>
      </c>
      <c r="H857" s="89">
        <v>29647</v>
      </c>
      <c r="I857" s="112">
        <v>1</v>
      </c>
      <c r="J857" s="28" t="s">
        <v>89</v>
      </c>
      <c r="K857" s="16" t="s">
        <v>18</v>
      </c>
      <c r="L857" s="16"/>
      <c r="M857" s="89"/>
      <c r="N857" s="69"/>
      <c r="O857" s="26" t="s">
        <v>19</v>
      </c>
      <c r="P857" s="91">
        <v>29647</v>
      </c>
      <c r="Q857" s="112">
        <v>1</v>
      </c>
      <c r="R857" s="28" t="s">
        <v>89</v>
      </c>
      <c r="S857" s="16" t="s">
        <v>18</v>
      </c>
      <c r="T857" s="16"/>
      <c r="U857" s="89"/>
      <c r="V857" s="71"/>
      <c r="W857" s="62" t="str" cm="1">
        <f t="array" ref="W857">IF(SUM(LEN(B857:V857))=0,"",IF(OR(OR(ISBLANK(F857),SUM(LEN(C857),LEN(D857))=0),AND(NOT(E857="Unknown"),ISBLANK(J857)),AND(NOT(O857="Unknown"),ISBLANK(R857))),"Missing Information", INDEX(Table15[Entire Service Line Classification], MATCH(SUMIFS(Table15[Unique ID],Table15[System-Owned Portion],E857,Table15[If Material Anything Other than "Lead" in Column E,Was Material Ever Previously Lead?],G857,Table15[Customer-Owned Portion],O857),Table15[Unique ID],0),0)))</f>
        <v>Non-lead</v>
      </c>
    </row>
    <row r="858" spans="1:23" ht="30" x14ac:dyDescent="0.25">
      <c r="A858" s="2"/>
      <c r="B858" s="67" t="s">
        <v>1733</v>
      </c>
      <c r="C858" s="16" t="s">
        <v>1734</v>
      </c>
      <c r="D858" s="16"/>
      <c r="E858" s="26" t="s">
        <v>27</v>
      </c>
      <c r="F858" s="116" t="s">
        <v>18</v>
      </c>
      <c r="G858" s="117" t="s">
        <v>18</v>
      </c>
      <c r="H858" s="89"/>
      <c r="I858" s="112">
        <v>0.75</v>
      </c>
      <c r="J858" s="28" t="s">
        <v>82</v>
      </c>
      <c r="K858" s="16" t="s">
        <v>20</v>
      </c>
      <c r="L858" s="16" t="s">
        <v>76</v>
      </c>
      <c r="M858" s="89">
        <v>45887</v>
      </c>
      <c r="N858" s="69"/>
      <c r="O858" s="26" t="s">
        <v>19</v>
      </c>
      <c r="P858" s="89"/>
      <c r="Q858" s="112">
        <v>0.75</v>
      </c>
      <c r="R858" s="28" t="s">
        <v>82</v>
      </c>
      <c r="S858" s="16" t="s">
        <v>20</v>
      </c>
      <c r="T858" s="16" t="s">
        <v>76</v>
      </c>
      <c r="U858" s="89">
        <v>45887</v>
      </c>
      <c r="V858" s="71"/>
      <c r="W858" s="62" t="str" cm="1">
        <f t="array" ref="W858">IF(SUM(LEN(B858:V858))=0,"",IF(OR(OR(ISBLANK(F858),SUM(LEN(C858),LEN(D858))=0),AND(NOT(E858="Unknown"),ISBLANK(J858)),AND(NOT(O858="Unknown"),ISBLANK(R858))),"Missing Information", INDEX(Table15[Entire Service Line Classification], MATCH(SUMIFS(Table15[Unique ID],Table15[System-Owned Portion],E858,Table15[If Material Anything Other than "Lead" in Column E,Was Material Ever Previously Lead?],G858,Table15[Customer-Owned Portion],O858),Table15[Unique ID],0),0)))</f>
        <v>Non-lead</v>
      </c>
    </row>
    <row r="859" spans="1:23" ht="30" x14ac:dyDescent="0.25">
      <c r="A859" s="2"/>
      <c r="B859" s="67" t="s">
        <v>1735</v>
      </c>
      <c r="C859" s="16" t="s">
        <v>1736</v>
      </c>
      <c r="D859" s="16"/>
      <c r="E859" s="26" t="s">
        <v>27</v>
      </c>
      <c r="F859" s="116" t="s">
        <v>18</v>
      </c>
      <c r="G859" s="117" t="s">
        <v>18</v>
      </c>
      <c r="H859" s="89"/>
      <c r="I859" s="112">
        <v>0.75</v>
      </c>
      <c r="J859" s="28" t="s">
        <v>82</v>
      </c>
      <c r="K859" s="16" t="s">
        <v>20</v>
      </c>
      <c r="L859" s="16" t="s">
        <v>76</v>
      </c>
      <c r="M859" s="89">
        <v>45887</v>
      </c>
      <c r="N859" s="69"/>
      <c r="O859" s="26" t="s">
        <v>19</v>
      </c>
      <c r="P859" s="91"/>
      <c r="Q859" s="112">
        <v>0.75</v>
      </c>
      <c r="R859" s="28" t="s">
        <v>82</v>
      </c>
      <c r="S859" s="16" t="s">
        <v>20</v>
      </c>
      <c r="T859" s="16" t="s">
        <v>76</v>
      </c>
      <c r="U859" s="89">
        <v>45887</v>
      </c>
      <c r="V859" s="71"/>
      <c r="W859" s="62" t="str" cm="1">
        <f t="array" ref="W859">IF(SUM(LEN(B859:V859))=0,"",IF(OR(OR(ISBLANK(F859),SUM(LEN(C859),LEN(D859))=0),AND(NOT(E859="Unknown"),ISBLANK(J859)),AND(NOT(O859="Unknown"),ISBLANK(R859))),"Missing Information", INDEX(Table15[Entire Service Line Classification], MATCH(SUMIFS(Table15[Unique ID],Table15[System-Owned Portion],E859,Table15[If Material Anything Other than "Lead" in Column E,Was Material Ever Previously Lead?],G859,Table15[Customer-Owned Portion],O859),Table15[Unique ID],0),0)))</f>
        <v>Non-lead</v>
      </c>
    </row>
    <row r="860" spans="1:23" ht="30" x14ac:dyDescent="0.25">
      <c r="A860" s="2"/>
      <c r="B860" s="67" t="s">
        <v>1737</v>
      </c>
      <c r="C860" s="16" t="s">
        <v>1738</v>
      </c>
      <c r="D860" s="16">
        <v>11320</v>
      </c>
      <c r="E860" s="26" t="s">
        <v>27</v>
      </c>
      <c r="F860" s="116" t="s">
        <v>18</v>
      </c>
      <c r="G860" s="117" t="s">
        <v>18</v>
      </c>
      <c r="H860" s="89"/>
      <c r="I860" s="112">
        <v>1.5</v>
      </c>
      <c r="J860" s="28" t="s">
        <v>82</v>
      </c>
      <c r="K860" s="16" t="s">
        <v>20</v>
      </c>
      <c r="L860" s="16" t="s">
        <v>76</v>
      </c>
      <c r="M860" s="89">
        <v>45743</v>
      </c>
      <c r="N860" s="69"/>
      <c r="O860" s="26" t="s">
        <v>19</v>
      </c>
      <c r="P860" s="91"/>
      <c r="Q860" s="112">
        <v>1.5</v>
      </c>
      <c r="R860" s="28" t="s">
        <v>82</v>
      </c>
      <c r="S860" s="16" t="s">
        <v>20</v>
      </c>
      <c r="T860" s="16" t="s">
        <v>76</v>
      </c>
      <c r="U860" s="89">
        <v>45743</v>
      </c>
      <c r="V860" s="71"/>
      <c r="W860" s="62" t="str" cm="1">
        <f t="array" ref="W860">IF(SUM(LEN(B860:V860))=0,"",IF(OR(OR(ISBLANK(F860),SUM(LEN(C860),LEN(D860))=0),AND(NOT(E860="Unknown"),ISBLANK(J860)),AND(NOT(O860="Unknown"),ISBLANK(R860))),"Missing Information", INDEX(Table15[Entire Service Line Classification], MATCH(SUMIFS(Table15[Unique ID],Table15[System-Owned Portion],E860,Table15[If Material Anything Other than "Lead" in Column E,Was Material Ever Previously Lead?],G860,Table15[Customer-Owned Portion],O860),Table15[Unique ID],0),0)))</f>
        <v>Non-lead</v>
      </c>
    </row>
    <row r="861" spans="1:23" ht="30" x14ac:dyDescent="0.25">
      <c r="A861" s="2"/>
      <c r="B861" s="67" t="s">
        <v>1739</v>
      </c>
      <c r="C861" s="16" t="s">
        <v>1738</v>
      </c>
      <c r="D861" s="16" t="s">
        <v>1740</v>
      </c>
      <c r="E861" s="26" t="s">
        <v>27</v>
      </c>
      <c r="F861" s="116" t="s">
        <v>18</v>
      </c>
      <c r="G861" s="117" t="s">
        <v>18</v>
      </c>
      <c r="H861" s="89"/>
      <c r="I861" s="112">
        <v>1.5</v>
      </c>
      <c r="J861" s="28" t="s">
        <v>82</v>
      </c>
      <c r="K861" s="16" t="s">
        <v>20</v>
      </c>
      <c r="L861" s="16" t="s">
        <v>76</v>
      </c>
      <c r="M861" s="89">
        <v>45887</v>
      </c>
      <c r="N861" s="69"/>
      <c r="O861" s="26" t="s">
        <v>19</v>
      </c>
      <c r="P861" s="91"/>
      <c r="Q861" s="112">
        <v>1.5</v>
      </c>
      <c r="R861" s="28" t="s">
        <v>82</v>
      </c>
      <c r="S861" s="16" t="s">
        <v>20</v>
      </c>
      <c r="T861" s="16" t="s">
        <v>76</v>
      </c>
      <c r="U861" s="89">
        <v>45887</v>
      </c>
      <c r="V861" s="71"/>
      <c r="W861" s="62" t="str" cm="1">
        <f t="array" ref="W861">IF(SUM(LEN(B861:V861))=0,"",IF(OR(OR(ISBLANK(F861),SUM(LEN(C861),LEN(D861))=0),AND(NOT(E861="Unknown"),ISBLANK(J861)),AND(NOT(O861="Unknown"),ISBLANK(R861))),"Missing Information", INDEX(Table15[Entire Service Line Classification], MATCH(SUMIFS(Table15[Unique ID],Table15[System-Owned Portion],E861,Table15[If Material Anything Other than "Lead" in Column E,Was Material Ever Previously Lead?],G861,Table15[Customer-Owned Portion],O861),Table15[Unique ID],0),0)))</f>
        <v>Non-lead</v>
      </c>
    </row>
    <row r="862" spans="1:23" ht="30" x14ac:dyDescent="0.25">
      <c r="A862" s="2"/>
      <c r="B862" s="67" t="s">
        <v>1741</v>
      </c>
      <c r="C862" s="16" t="s">
        <v>1742</v>
      </c>
      <c r="D862" s="16"/>
      <c r="E862" s="26" t="s">
        <v>27</v>
      </c>
      <c r="F862" s="116" t="s">
        <v>18</v>
      </c>
      <c r="G862" s="117" t="s">
        <v>18</v>
      </c>
      <c r="H862" s="89"/>
      <c r="I862" s="112">
        <v>0.75</v>
      </c>
      <c r="J862" s="28" t="s">
        <v>82</v>
      </c>
      <c r="K862" s="16" t="s">
        <v>20</v>
      </c>
      <c r="L862" s="16" t="s">
        <v>76</v>
      </c>
      <c r="M862" s="89">
        <v>45887</v>
      </c>
      <c r="N862" s="69"/>
      <c r="O862" s="26" t="s">
        <v>26</v>
      </c>
      <c r="P862" s="91"/>
      <c r="Q862" s="112">
        <v>0.75</v>
      </c>
      <c r="R862" s="28" t="s">
        <v>82</v>
      </c>
      <c r="S862" s="16" t="s">
        <v>20</v>
      </c>
      <c r="T862" s="16" t="s">
        <v>76</v>
      </c>
      <c r="U862" s="89">
        <v>45887</v>
      </c>
      <c r="V862" s="71"/>
      <c r="W862" s="62" t="str" cm="1">
        <f t="array" ref="W862">IF(SUM(LEN(B862:V862))=0,"",IF(OR(OR(ISBLANK(F862),SUM(LEN(C862),LEN(D862))=0),AND(NOT(E862="Unknown"),ISBLANK(J862)),AND(NOT(O862="Unknown"),ISBLANK(R862))),"Missing Information", INDEX(Table15[Entire Service Line Classification], MATCH(SUMIFS(Table15[Unique ID],Table15[System-Owned Portion],E862,Table15[If Material Anything Other than "Lead" in Column E,Was Material Ever Previously Lead?],G862,Table15[Customer-Owned Portion],O862),Table15[Unique ID],0),0)))</f>
        <v>Non-lead</v>
      </c>
    </row>
    <row r="863" spans="1:23" ht="30" x14ac:dyDescent="0.25">
      <c r="A863" s="2"/>
      <c r="B863" s="67" t="s">
        <v>1743</v>
      </c>
      <c r="C863" s="16" t="s">
        <v>1744</v>
      </c>
      <c r="D863" s="16"/>
      <c r="E863" s="26" t="s">
        <v>27</v>
      </c>
      <c r="F863" s="116" t="s">
        <v>18</v>
      </c>
      <c r="G863" s="117" t="s">
        <v>18</v>
      </c>
      <c r="H863" s="89"/>
      <c r="I863" s="112">
        <v>0.75</v>
      </c>
      <c r="J863" s="28" t="s">
        <v>82</v>
      </c>
      <c r="K863" s="16" t="s">
        <v>20</v>
      </c>
      <c r="L863" s="16" t="s">
        <v>76</v>
      </c>
      <c r="M863" s="89">
        <v>45887</v>
      </c>
      <c r="N863" s="69"/>
      <c r="O863" s="26" t="s">
        <v>19</v>
      </c>
      <c r="P863" s="91"/>
      <c r="Q863" s="112">
        <v>0.75</v>
      </c>
      <c r="R863" s="28" t="s">
        <v>82</v>
      </c>
      <c r="S863" s="16" t="s">
        <v>20</v>
      </c>
      <c r="T863" s="16" t="s">
        <v>76</v>
      </c>
      <c r="U863" s="89">
        <v>45887</v>
      </c>
      <c r="V863" s="71"/>
      <c r="W863" s="62" t="str" cm="1">
        <f t="array" ref="W863">IF(SUM(LEN(B863:V863))=0,"",IF(OR(OR(ISBLANK(F863),SUM(LEN(C863),LEN(D863))=0),AND(NOT(E863="Unknown"),ISBLANK(J863)),AND(NOT(O863="Unknown"),ISBLANK(R863))),"Missing Information", INDEX(Table15[Entire Service Line Classification], MATCH(SUMIFS(Table15[Unique ID],Table15[System-Owned Portion],E863,Table15[If Material Anything Other than "Lead" in Column E,Was Material Ever Previously Lead?],G863,Table15[Customer-Owned Portion],O863),Table15[Unique ID],0),0)))</f>
        <v>Non-lead</v>
      </c>
    </row>
    <row r="864" spans="1:23" ht="30" x14ac:dyDescent="0.25">
      <c r="A864" s="2"/>
      <c r="B864" s="67" t="s">
        <v>1745</v>
      </c>
      <c r="C864" s="16" t="s">
        <v>1746</v>
      </c>
      <c r="D864" s="16"/>
      <c r="E864" s="26" t="s">
        <v>27</v>
      </c>
      <c r="F864" s="116" t="s">
        <v>18</v>
      </c>
      <c r="G864" s="117" t="s">
        <v>18</v>
      </c>
      <c r="H864" s="89"/>
      <c r="I864" s="112">
        <v>0.75</v>
      </c>
      <c r="J864" s="28" t="s">
        <v>82</v>
      </c>
      <c r="K864" s="16" t="s">
        <v>20</v>
      </c>
      <c r="L864" s="16" t="s">
        <v>76</v>
      </c>
      <c r="M864" s="89">
        <v>45887</v>
      </c>
      <c r="N864" s="69"/>
      <c r="O864" s="26" t="s">
        <v>26</v>
      </c>
      <c r="P864" s="91"/>
      <c r="Q864" s="112">
        <v>0.75</v>
      </c>
      <c r="R864" s="28" t="s">
        <v>82</v>
      </c>
      <c r="S864" s="16" t="s">
        <v>20</v>
      </c>
      <c r="T864" s="16" t="s">
        <v>76</v>
      </c>
      <c r="U864" s="89">
        <v>45887</v>
      </c>
      <c r="V864" s="71"/>
      <c r="W864" s="62" t="str" cm="1">
        <f t="array" ref="W864">IF(SUM(LEN(B864:V864))=0,"",IF(OR(OR(ISBLANK(F864),SUM(LEN(C864),LEN(D864))=0),AND(NOT(E864="Unknown"),ISBLANK(J864)),AND(NOT(O864="Unknown"),ISBLANK(R864))),"Missing Information", INDEX(Table15[Entire Service Line Classification], MATCH(SUMIFS(Table15[Unique ID],Table15[System-Owned Portion],E864,Table15[If Material Anything Other than "Lead" in Column E,Was Material Ever Previously Lead?],G864,Table15[Customer-Owned Portion],O864),Table15[Unique ID],0),0)))</f>
        <v>Non-lead</v>
      </c>
    </row>
    <row r="865" spans="1:23" ht="30" x14ac:dyDescent="0.25">
      <c r="A865" s="2"/>
      <c r="B865" s="67" t="s">
        <v>1747</v>
      </c>
      <c r="C865" s="16" t="s">
        <v>1748</v>
      </c>
      <c r="D865" s="16"/>
      <c r="E865" s="26" t="s">
        <v>27</v>
      </c>
      <c r="F865" s="116" t="s">
        <v>18</v>
      </c>
      <c r="G865" s="117" t="s">
        <v>18</v>
      </c>
      <c r="H865" s="89"/>
      <c r="I865" s="112">
        <v>0.75</v>
      </c>
      <c r="J865" s="28" t="s">
        <v>82</v>
      </c>
      <c r="K865" s="16" t="s">
        <v>20</v>
      </c>
      <c r="L865" s="16" t="s">
        <v>76</v>
      </c>
      <c r="M865" s="89">
        <v>45887</v>
      </c>
      <c r="N865" s="69"/>
      <c r="O865" s="26" t="s">
        <v>19</v>
      </c>
      <c r="P865" s="91"/>
      <c r="Q865" s="112">
        <v>0.75</v>
      </c>
      <c r="R865" s="28" t="s">
        <v>82</v>
      </c>
      <c r="S865" s="16" t="s">
        <v>20</v>
      </c>
      <c r="T865" s="16" t="s">
        <v>76</v>
      </c>
      <c r="U865" s="89">
        <v>45887</v>
      </c>
      <c r="V865" s="71"/>
      <c r="W865" s="62" t="str" cm="1">
        <f t="array" ref="W865">IF(SUM(LEN(B865:V865))=0,"",IF(OR(OR(ISBLANK(F865),SUM(LEN(C865),LEN(D865))=0),AND(NOT(E865="Unknown"),ISBLANK(J865)),AND(NOT(O865="Unknown"),ISBLANK(R865))),"Missing Information", INDEX(Table15[Entire Service Line Classification], MATCH(SUMIFS(Table15[Unique ID],Table15[System-Owned Portion],E865,Table15[If Material Anything Other than "Lead" in Column E,Was Material Ever Previously Lead?],G865,Table15[Customer-Owned Portion],O865),Table15[Unique ID],0),0)))</f>
        <v>Non-lead</v>
      </c>
    </row>
    <row r="866" spans="1:23" ht="30" x14ac:dyDescent="0.25">
      <c r="A866" s="2"/>
      <c r="B866" s="67" t="s">
        <v>1749</v>
      </c>
      <c r="C866" s="16" t="s">
        <v>1750</v>
      </c>
      <c r="D866" s="16"/>
      <c r="E866" s="26" t="s">
        <v>27</v>
      </c>
      <c r="F866" s="116" t="s">
        <v>18</v>
      </c>
      <c r="G866" s="117" t="s">
        <v>18</v>
      </c>
      <c r="H866" s="89"/>
      <c r="I866" s="112">
        <v>1.5</v>
      </c>
      <c r="J866" s="28" t="s">
        <v>82</v>
      </c>
      <c r="K866" s="16" t="s">
        <v>20</v>
      </c>
      <c r="L866" s="16" t="s">
        <v>76</v>
      </c>
      <c r="M866" s="89">
        <v>45653</v>
      </c>
      <c r="N866" s="69"/>
      <c r="O866" s="26" t="s">
        <v>19</v>
      </c>
      <c r="P866" s="91"/>
      <c r="Q866" s="112">
        <v>1.5</v>
      </c>
      <c r="R866" s="28" t="s">
        <v>82</v>
      </c>
      <c r="S866" s="16" t="s">
        <v>20</v>
      </c>
      <c r="T866" s="16" t="s">
        <v>76</v>
      </c>
      <c r="U866" s="89">
        <v>45653</v>
      </c>
      <c r="V866" s="71"/>
      <c r="W866" s="62" t="str" cm="1">
        <f t="array" ref="W866">IF(SUM(LEN(B866:V866))=0,"",IF(OR(OR(ISBLANK(F866),SUM(LEN(C866),LEN(D866))=0),AND(NOT(E866="Unknown"),ISBLANK(J866)),AND(NOT(O866="Unknown"),ISBLANK(R866))),"Missing Information", INDEX(Table15[Entire Service Line Classification], MATCH(SUMIFS(Table15[Unique ID],Table15[System-Owned Portion],E866,Table15[If Material Anything Other than "Lead" in Column E,Was Material Ever Previously Lead?],G866,Table15[Customer-Owned Portion],O866),Table15[Unique ID],0),0)))</f>
        <v>Non-lead</v>
      </c>
    </row>
    <row r="867" spans="1:23" ht="30" x14ac:dyDescent="0.25">
      <c r="A867" s="2"/>
      <c r="B867" s="67" t="s">
        <v>1751</v>
      </c>
      <c r="C867" s="16" t="s">
        <v>1752</v>
      </c>
      <c r="D867" s="16"/>
      <c r="E867" s="26" t="s">
        <v>27</v>
      </c>
      <c r="F867" s="116" t="s">
        <v>18</v>
      </c>
      <c r="G867" s="117" t="s">
        <v>18</v>
      </c>
      <c r="H867" s="89"/>
      <c r="I867" s="112">
        <v>0.75</v>
      </c>
      <c r="J867" s="28" t="s">
        <v>82</v>
      </c>
      <c r="K867" s="16" t="s">
        <v>20</v>
      </c>
      <c r="L867" s="16" t="s">
        <v>76</v>
      </c>
      <c r="M867" s="89">
        <v>45887</v>
      </c>
      <c r="N867" s="69"/>
      <c r="O867" s="26" t="s">
        <v>19</v>
      </c>
      <c r="P867" s="91"/>
      <c r="Q867" s="112">
        <v>0.75</v>
      </c>
      <c r="R867" s="28" t="s">
        <v>82</v>
      </c>
      <c r="S867" s="16" t="s">
        <v>20</v>
      </c>
      <c r="T867" s="16" t="s">
        <v>76</v>
      </c>
      <c r="U867" s="89">
        <v>45887</v>
      </c>
      <c r="V867" s="71"/>
      <c r="W867" s="62" t="str" cm="1">
        <f t="array" ref="W867">IF(SUM(LEN(B867:V867))=0,"",IF(OR(OR(ISBLANK(F867),SUM(LEN(C867),LEN(D867))=0),AND(NOT(E867="Unknown"),ISBLANK(J867)),AND(NOT(O867="Unknown"),ISBLANK(R867))),"Missing Information", INDEX(Table15[Entire Service Line Classification], MATCH(SUMIFS(Table15[Unique ID],Table15[System-Owned Portion],E867,Table15[If Material Anything Other than "Lead" in Column E,Was Material Ever Previously Lead?],G867,Table15[Customer-Owned Portion],O867),Table15[Unique ID],0),0)))</f>
        <v>Non-lead</v>
      </c>
    </row>
    <row r="868" spans="1:23" ht="30" x14ac:dyDescent="0.25">
      <c r="A868" s="2"/>
      <c r="B868" s="67" t="s">
        <v>1753</v>
      </c>
      <c r="C868" s="16" t="s">
        <v>1754</v>
      </c>
      <c r="D868" s="16"/>
      <c r="E868" s="26" t="s">
        <v>27</v>
      </c>
      <c r="F868" s="116" t="s">
        <v>18</v>
      </c>
      <c r="G868" s="117" t="s">
        <v>18</v>
      </c>
      <c r="H868" s="89"/>
      <c r="I868" s="112">
        <v>0.75</v>
      </c>
      <c r="J868" s="28" t="s">
        <v>82</v>
      </c>
      <c r="K868" s="16" t="s">
        <v>20</v>
      </c>
      <c r="L868" s="16" t="s">
        <v>76</v>
      </c>
      <c r="M868" s="89">
        <v>45887</v>
      </c>
      <c r="N868" s="69"/>
      <c r="O868" s="26" t="s">
        <v>19</v>
      </c>
      <c r="P868" s="91"/>
      <c r="Q868" s="112">
        <v>0.75</v>
      </c>
      <c r="R868" s="28" t="s">
        <v>82</v>
      </c>
      <c r="S868" s="16" t="s">
        <v>20</v>
      </c>
      <c r="T868" s="16" t="s">
        <v>76</v>
      </c>
      <c r="U868" s="89">
        <v>45887</v>
      </c>
      <c r="V868" s="71"/>
      <c r="W868" s="62" t="str" cm="1">
        <f t="array" ref="W868">IF(SUM(LEN(B868:V868))=0,"",IF(OR(OR(ISBLANK(F868),SUM(LEN(C868),LEN(D868))=0),AND(NOT(E868="Unknown"),ISBLANK(J868)),AND(NOT(O868="Unknown"),ISBLANK(R868))),"Missing Information", INDEX(Table15[Entire Service Line Classification], MATCH(SUMIFS(Table15[Unique ID],Table15[System-Owned Portion],E868,Table15[If Material Anything Other than "Lead" in Column E,Was Material Ever Previously Lead?],G868,Table15[Customer-Owned Portion],O868),Table15[Unique ID],0),0)))</f>
        <v>Non-lead</v>
      </c>
    </row>
    <row r="869" spans="1:23" ht="30" x14ac:dyDescent="0.25">
      <c r="A869" s="2"/>
      <c r="B869" s="67" t="s">
        <v>1755</v>
      </c>
      <c r="C869" s="16" t="s">
        <v>1756</v>
      </c>
      <c r="D869" s="16"/>
      <c r="E869" s="26" t="s">
        <v>27</v>
      </c>
      <c r="F869" s="116" t="s">
        <v>18</v>
      </c>
      <c r="G869" s="117" t="s">
        <v>18</v>
      </c>
      <c r="H869" s="89"/>
      <c r="I869" s="112">
        <v>0.75</v>
      </c>
      <c r="J869" s="28" t="s">
        <v>82</v>
      </c>
      <c r="K869" s="16" t="s">
        <v>20</v>
      </c>
      <c r="L869" s="16" t="s">
        <v>76</v>
      </c>
      <c r="M869" s="89">
        <v>45887</v>
      </c>
      <c r="N869" s="69"/>
      <c r="O869" s="26" t="s">
        <v>19</v>
      </c>
      <c r="P869" s="91"/>
      <c r="Q869" s="112">
        <v>0.75</v>
      </c>
      <c r="R869" s="28" t="s">
        <v>82</v>
      </c>
      <c r="S869" s="16" t="s">
        <v>20</v>
      </c>
      <c r="T869" s="16" t="s">
        <v>76</v>
      </c>
      <c r="U869" s="89">
        <v>45887</v>
      </c>
      <c r="V869" s="71"/>
      <c r="W869" s="62" t="str" cm="1">
        <f t="array" ref="W869">IF(SUM(LEN(B869:V869))=0,"",IF(OR(OR(ISBLANK(F869),SUM(LEN(C869),LEN(D869))=0),AND(NOT(E869="Unknown"),ISBLANK(J869)),AND(NOT(O869="Unknown"),ISBLANK(R869))),"Missing Information", INDEX(Table15[Entire Service Line Classification], MATCH(SUMIFS(Table15[Unique ID],Table15[System-Owned Portion],E869,Table15[If Material Anything Other than "Lead" in Column E,Was Material Ever Previously Lead?],G869,Table15[Customer-Owned Portion],O869),Table15[Unique ID],0),0)))</f>
        <v>Non-lead</v>
      </c>
    </row>
    <row r="870" spans="1:23" ht="30" x14ac:dyDescent="0.25">
      <c r="A870" s="2"/>
      <c r="B870" s="67" t="s">
        <v>1757</v>
      </c>
      <c r="C870" s="16" t="s">
        <v>1758</v>
      </c>
      <c r="D870" s="16"/>
      <c r="E870" s="26" t="s">
        <v>27</v>
      </c>
      <c r="F870" s="116" t="s">
        <v>18</v>
      </c>
      <c r="G870" s="117" t="s">
        <v>18</v>
      </c>
      <c r="H870" s="89"/>
      <c r="I870" s="112">
        <v>0.75</v>
      </c>
      <c r="J870" s="28" t="s">
        <v>82</v>
      </c>
      <c r="K870" s="16" t="s">
        <v>20</v>
      </c>
      <c r="L870" s="16" t="s">
        <v>76</v>
      </c>
      <c r="M870" s="89">
        <v>45887</v>
      </c>
      <c r="N870" s="69"/>
      <c r="O870" s="26" t="s">
        <v>19</v>
      </c>
      <c r="P870" s="91">
        <v>45887</v>
      </c>
      <c r="Q870" s="112">
        <v>0.75</v>
      </c>
      <c r="R870" s="28" t="s">
        <v>82</v>
      </c>
      <c r="S870" s="16" t="s">
        <v>20</v>
      </c>
      <c r="T870" s="16" t="s">
        <v>76</v>
      </c>
      <c r="U870" s="89">
        <v>45887</v>
      </c>
      <c r="V870" s="71"/>
      <c r="W870" s="62" t="str" cm="1">
        <f t="array" ref="W870">IF(SUM(LEN(B870:V870))=0,"",IF(OR(OR(ISBLANK(F870),SUM(LEN(C870),LEN(D870))=0),AND(NOT(E870="Unknown"),ISBLANK(J870)),AND(NOT(O870="Unknown"),ISBLANK(R870))),"Missing Information", INDEX(Table15[Entire Service Line Classification], MATCH(SUMIFS(Table15[Unique ID],Table15[System-Owned Portion],E870,Table15[If Material Anything Other than "Lead" in Column E,Was Material Ever Previously Lead?],G870,Table15[Customer-Owned Portion],O870),Table15[Unique ID],0),0)))</f>
        <v>Non-lead</v>
      </c>
    </row>
    <row r="871" spans="1:23" ht="30" x14ac:dyDescent="0.25">
      <c r="A871" s="2"/>
      <c r="B871" s="67" t="s">
        <v>1759</v>
      </c>
      <c r="C871" s="16" t="s">
        <v>1760</v>
      </c>
      <c r="D871" s="16"/>
      <c r="E871" s="26" t="s">
        <v>19</v>
      </c>
      <c r="F871" s="116" t="s">
        <v>18</v>
      </c>
      <c r="G871" s="28" t="s">
        <v>18</v>
      </c>
      <c r="H871" s="89">
        <v>29647</v>
      </c>
      <c r="I871" s="112">
        <v>2</v>
      </c>
      <c r="J871" s="28" t="s">
        <v>89</v>
      </c>
      <c r="K871" s="16" t="s">
        <v>18</v>
      </c>
      <c r="L871" s="16"/>
      <c r="M871" s="89"/>
      <c r="N871" s="69"/>
      <c r="O871" s="26" t="s">
        <v>19</v>
      </c>
      <c r="P871" s="91">
        <v>29647</v>
      </c>
      <c r="Q871" s="112">
        <v>2</v>
      </c>
      <c r="R871" s="28" t="s">
        <v>82</v>
      </c>
      <c r="S871" s="16" t="s">
        <v>20</v>
      </c>
      <c r="T871" s="16" t="s">
        <v>76</v>
      </c>
      <c r="U871" s="89">
        <v>45887</v>
      </c>
      <c r="V871" s="71"/>
      <c r="W871" s="62" t="str" cm="1">
        <f t="array" ref="W871">IF(SUM(LEN(B871:V871))=0,"",IF(OR(OR(ISBLANK(F871),SUM(LEN(C871),LEN(D871))=0),AND(NOT(E871="Unknown"),ISBLANK(J871)),AND(NOT(O871="Unknown"),ISBLANK(R871))),"Missing Information", INDEX(Table15[Entire Service Line Classification], MATCH(SUMIFS(Table15[Unique ID],Table15[System-Owned Portion],E871,Table15[If Material Anything Other than "Lead" in Column E,Was Material Ever Previously Lead?],G871,Table15[Customer-Owned Portion],O871),Table15[Unique ID],0),0)))</f>
        <v>Non-lead</v>
      </c>
    </row>
    <row r="872" spans="1:23" ht="30" x14ac:dyDescent="0.25">
      <c r="A872" s="2"/>
      <c r="B872" s="67" t="s">
        <v>1761</v>
      </c>
      <c r="C872" s="16" t="s">
        <v>1762</v>
      </c>
      <c r="D872" s="16"/>
      <c r="E872" s="26" t="s">
        <v>19</v>
      </c>
      <c r="F872" s="116" t="s">
        <v>18</v>
      </c>
      <c r="G872" s="117" t="s">
        <v>18</v>
      </c>
      <c r="H872" s="89"/>
      <c r="I872" s="112">
        <v>1</v>
      </c>
      <c r="J872" s="28" t="s">
        <v>82</v>
      </c>
      <c r="K872" s="16" t="s">
        <v>20</v>
      </c>
      <c r="L872" s="16" t="s">
        <v>76</v>
      </c>
      <c r="M872" s="89">
        <v>45959</v>
      </c>
      <c r="N872" s="69"/>
      <c r="O872" s="26" t="s">
        <v>19</v>
      </c>
      <c r="P872" s="91">
        <v>45959</v>
      </c>
      <c r="Q872" s="112">
        <v>1</v>
      </c>
      <c r="R872" s="28" t="s">
        <v>82</v>
      </c>
      <c r="S872" s="16" t="s">
        <v>20</v>
      </c>
      <c r="T872" s="16" t="s">
        <v>76</v>
      </c>
      <c r="U872" s="89">
        <v>45959</v>
      </c>
      <c r="V872" s="71"/>
      <c r="W872" s="62" t="str" cm="1">
        <f t="array" ref="W872">IF(SUM(LEN(B872:V872))=0,"",IF(OR(OR(ISBLANK(F872),SUM(LEN(C872),LEN(D872))=0),AND(NOT(E872="Unknown"),ISBLANK(J872)),AND(NOT(O872="Unknown"),ISBLANK(R872))),"Missing Information", INDEX(Table15[Entire Service Line Classification], MATCH(SUMIFS(Table15[Unique ID],Table15[System-Owned Portion],E872,Table15[If Material Anything Other than "Lead" in Column E,Was Material Ever Previously Lead?],G872,Table15[Customer-Owned Portion],O872),Table15[Unique ID],0),0)))</f>
        <v>Non-lead</v>
      </c>
    </row>
    <row r="873" spans="1:23" ht="30" x14ac:dyDescent="0.25">
      <c r="A873" s="2"/>
      <c r="B873" s="67" t="s">
        <v>1763</v>
      </c>
      <c r="C873" s="16" t="s">
        <v>2743</v>
      </c>
      <c r="D873" s="16"/>
      <c r="E873" s="26" t="s">
        <v>19</v>
      </c>
      <c r="F873" s="116" t="s">
        <v>18</v>
      </c>
      <c r="G873" s="28" t="s">
        <v>18</v>
      </c>
      <c r="H873" s="89">
        <v>37648</v>
      </c>
      <c r="I873" s="112">
        <v>1</v>
      </c>
      <c r="J873" s="28" t="s">
        <v>87</v>
      </c>
      <c r="K873" s="16" t="s">
        <v>18</v>
      </c>
      <c r="L873" s="16"/>
      <c r="M873" s="89">
        <v>37648</v>
      </c>
      <c r="N873" s="69"/>
      <c r="O873" s="26" t="s">
        <v>36</v>
      </c>
      <c r="P873" s="91">
        <v>42167</v>
      </c>
      <c r="Q873" s="112">
        <v>1</v>
      </c>
      <c r="R873" s="28" t="s">
        <v>87</v>
      </c>
      <c r="S873" s="16" t="s">
        <v>18</v>
      </c>
      <c r="T873" s="16"/>
      <c r="U873" s="89"/>
      <c r="V873" s="71"/>
      <c r="W873" s="62" t="str" cm="1">
        <f t="array" ref="W873">IF(SUM(LEN(B873:V873))=0,"",IF(OR(OR(ISBLANK(F873),SUM(LEN(C873),LEN(D873))=0),AND(NOT(E873="Unknown"),ISBLANK(J873)),AND(NOT(O873="Unknown"),ISBLANK(R873))),"Missing Information", INDEX(Table15[Entire Service Line Classification], MATCH(SUMIFS(Table15[Unique ID],Table15[System-Owned Portion],E873,Table15[If Material Anything Other than "Lead" in Column E,Was Material Ever Previously Lead?],G873,Table15[Customer-Owned Portion],O873),Table15[Unique ID],0),0)))</f>
        <v>Non-lead</v>
      </c>
    </row>
    <row r="874" spans="1:23" ht="30" x14ac:dyDescent="0.25">
      <c r="A874" s="2"/>
      <c r="B874" s="67" t="s">
        <v>1764</v>
      </c>
      <c r="C874" s="16" t="s">
        <v>1765</v>
      </c>
      <c r="D874" s="16"/>
      <c r="E874" s="26" t="s">
        <v>27</v>
      </c>
      <c r="F874" s="116" t="s">
        <v>18</v>
      </c>
      <c r="G874" s="117" t="s">
        <v>18</v>
      </c>
      <c r="H874" s="89"/>
      <c r="I874" s="112">
        <v>0.75</v>
      </c>
      <c r="J874" s="28" t="s">
        <v>82</v>
      </c>
      <c r="K874" s="16" t="s">
        <v>20</v>
      </c>
      <c r="L874" s="16" t="s">
        <v>76</v>
      </c>
      <c r="M874" s="89">
        <v>45714</v>
      </c>
      <c r="N874" s="69"/>
      <c r="O874" s="26" t="s">
        <v>27</v>
      </c>
      <c r="P874" s="91"/>
      <c r="Q874" s="112">
        <v>0.75</v>
      </c>
      <c r="R874" s="28" t="s">
        <v>82</v>
      </c>
      <c r="S874" s="16" t="s">
        <v>20</v>
      </c>
      <c r="T874" s="16" t="s">
        <v>76</v>
      </c>
      <c r="U874" s="89">
        <v>45714</v>
      </c>
      <c r="V874" s="71"/>
      <c r="W874" s="62" t="str" cm="1">
        <f t="array" ref="W874">IF(SUM(LEN(B874:V874))=0,"",IF(OR(OR(ISBLANK(F874),SUM(LEN(C874),LEN(D874))=0),AND(NOT(E874="Unknown"),ISBLANK(J874)),AND(NOT(O874="Unknown"),ISBLANK(R874))),"Missing Information", INDEX(Table15[Entire Service Line Classification], MATCH(SUMIFS(Table15[Unique ID],Table15[System-Owned Portion],E874,Table15[If Material Anything Other than "Lead" in Column E,Was Material Ever Previously Lead?],G874,Table15[Customer-Owned Portion],O874),Table15[Unique ID],0),0)))</f>
        <v>Non-lead</v>
      </c>
    </row>
    <row r="875" spans="1:23" ht="30" x14ac:dyDescent="0.25">
      <c r="A875" s="2"/>
      <c r="B875" s="67" t="s">
        <v>1766</v>
      </c>
      <c r="C875" s="16" t="s">
        <v>1767</v>
      </c>
      <c r="D875" s="16"/>
      <c r="E875" s="26" t="s">
        <v>27</v>
      </c>
      <c r="F875" s="116" t="s">
        <v>18</v>
      </c>
      <c r="G875" s="117" t="s">
        <v>18</v>
      </c>
      <c r="H875" s="89"/>
      <c r="I875" s="112">
        <v>0.75</v>
      </c>
      <c r="J875" s="28" t="s">
        <v>82</v>
      </c>
      <c r="K875" s="16" t="s">
        <v>20</v>
      </c>
      <c r="L875" s="16" t="s">
        <v>76</v>
      </c>
      <c r="M875" s="89">
        <v>45796</v>
      </c>
      <c r="N875" s="69"/>
      <c r="O875" s="26" t="s">
        <v>19</v>
      </c>
      <c r="P875" s="91"/>
      <c r="Q875" s="112">
        <v>0.75</v>
      </c>
      <c r="R875" s="28" t="s">
        <v>82</v>
      </c>
      <c r="S875" s="16" t="s">
        <v>20</v>
      </c>
      <c r="T875" s="16" t="s">
        <v>76</v>
      </c>
      <c r="U875" s="89">
        <v>45796</v>
      </c>
      <c r="V875" s="71"/>
      <c r="W875" s="62" t="str" cm="1">
        <f t="array" ref="W875">IF(SUM(LEN(B875:V875))=0,"",IF(OR(OR(ISBLANK(F875),SUM(LEN(C875),LEN(D875))=0),AND(NOT(E875="Unknown"),ISBLANK(J875)),AND(NOT(O875="Unknown"),ISBLANK(R875))),"Missing Information", INDEX(Table15[Entire Service Line Classification], MATCH(SUMIFS(Table15[Unique ID],Table15[System-Owned Portion],E875,Table15[If Material Anything Other than "Lead" in Column E,Was Material Ever Previously Lead?],G875,Table15[Customer-Owned Portion],O875),Table15[Unique ID],0),0)))</f>
        <v>Non-lead</v>
      </c>
    </row>
    <row r="876" spans="1:23" ht="30" x14ac:dyDescent="0.25">
      <c r="A876" s="2"/>
      <c r="B876" s="67" t="s">
        <v>1768</v>
      </c>
      <c r="C876" s="16" t="s">
        <v>1769</v>
      </c>
      <c r="D876" s="16"/>
      <c r="E876" s="26" t="s">
        <v>27</v>
      </c>
      <c r="F876" s="116" t="s">
        <v>18</v>
      </c>
      <c r="G876" s="28" t="s">
        <v>18</v>
      </c>
      <c r="H876" s="89"/>
      <c r="I876" s="112">
        <v>0.75</v>
      </c>
      <c r="J876" s="28" t="s">
        <v>29</v>
      </c>
      <c r="K876" s="16" t="s">
        <v>18</v>
      </c>
      <c r="L876" s="16"/>
      <c r="M876" s="89">
        <v>41468</v>
      </c>
      <c r="N876" s="69" t="s">
        <v>116</v>
      </c>
      <c r="O876" s="26" t="s">
        <v>19</v>
      </c>
      <c r="P876" s="91"/>
      <c r="Q876" s="112">
        <v>0.75</v>
      </c>
      <c r="R876" s="28" t="s">
        <v>82</v>
      </c>
      <c r="S876" s="16" t="s">
        <v>20</v>
      </c>
      <c r="T876" s="16" t="s">
        <v>76</v>
      </c>
      <c r="U876" s="89">
        <v>45796</v>
      </c>
      <c r="V876" s="71"/>
      <c r="W876" s="62" t="str" cm="1">
        <f t="array" ref="W876">IF(SUM(LEN(B876:V876))=0,"",IF(OR(OR(ISBLANK(F876),SUM(LEN(C876),LEN(D876))=0),AND(NOT(E876="Unknown"),ISBLANK(J876)),AND(NOT(O876="Unknown"),ISBLANK(R876))),"Missing Information", INDEX(Table15[Entire Service Line Classification], MATCH(SUMIFS(Table15[Unique ID],Table15[System-Owned Portion],E876,Table15[If Material Anything Other than "Lead" in Column E,Was Material Ever Previously Lead?],G876,Table15[Customer-Owned Portion],O876),Table15[Unique ID],0),0)))</f>
        <v>Non-lead</v>
      </c>
    </row>
    <row r="877" spans="1:23" ht="30" x14ac:dyDescent="0.25">
      <c r="A877" s="2"/>
      <c r="B877" s="67" t="s">
        <v>1770</v>
      </c>
      <c r="C877" s="16" t="s">
        <v>1771</v>
      </c>
      <c r="D877" s="16"/>
      <c r="E877" s="26" t="s">
        <v>27</v>
      </c>
      <c r="F877" s="116" t="s">
        <v>18</v>
      </c>
      <c r="G877" s="28" t="s">
        <v>18</v>
      </c>
      <c r="H877" s="89"/>
      <c r="I877" s="112">
        <v>0.75</v>
      </c>
      <c r="J877" s="28" t="s">
        <v>29</v>
      </c>
      <c r="K877" s="16" t="s">
        <v>18</v>
      </c>
      <c r="L877" s="16"/>
      <c r="M877" s="89">
        <v>43887</v>
      </c>
      <c r="N877" s="69"/>
      <c r="O877" s="26" t="s">
        <v>19</v>
      </c>
      <c r="P877" s="91"/>
      <c r="Q877" s="112">
        <v>0.75</v>
      </c>
      <c r="R877" s="28" t="s">
        <v>82</v>
      </c>
      <c r="S877" s="16" t="s">
        <v>20</v>
      </c>
      <c r="T877" s="16" t="s">
        <v>76</v>
      </c>
      <c r="U877" s="89">
        <v>45796</v>
      </c>
      <c r="V877" s="71"/>
      <c r="W877" s="62" t="str" cm="1">
        <f t="array" ref="W877">IF(SUM(LEN(B877:V877))=0,"",IF(OR(OR(ISBLANK(F877),SUM(LEN(C877),LEN(D877))=0),AND(NOT(E877="Unknown"),ISBLANK(J877)),AND(NOT(O877="Unknown"),ISBLANK(R877))),"Missing Information", INDEX(Table15[Entire Service Line Classification], MATCH(SUMIFS(Table15[Unique ID],Table15[System-Owned Portion],E877,Table15[If Material Anything Other than "Lead" in Column E,Was Material Ever Previously Lead?],G877,Table15[Customer-Owned Portion],O877),Table15[Unique ID],0),0)))</f>
        <v>Non-lead</v>
      </c>
    </row>
    <row r="878" spans="1:23" ht="30" x14ac:dyDescent="0.25">
      <c r="A878" s="2"/>
      <c r="B878" s="67" t="s">
        <v>1772</v>
      </c>
      <c r="C878" s="16" t="s">
        <v>1773</v>
      </c>
      <c r="D878" s="16"/>
      <c r="E878" s="26" t="s">
        <v>19</v>
      </c>
      <c r="F878" s="116" t="s">
        <v>18</v>
      </c>
      <c r="G878" s="28" t="s">
        <v>18</v>
      </c>
      <c r="H878" s="89"/>
      <c r="I878" s="112">
        <v>0.75</v>
      </c>
      <c r="J878" s="117" t="s">
        <v>29</v>
      </c>
      <c r="K878" s="16" t="s">
        <v>18</v>
      </c>
      <c r="L878" s="16"/>
      <c r="M878" s="89">
        <v>44250</v>
      </c>
      <c r="N878" s="69" t="s">
        <v>1774</v>
      </c>
      <c r="O878" s="26" t="s">
        <v>19</v>
      </c>
      <c r="P878" s="91"/>
      <c r="Q878" s="112">
        <v>0.75</v>
      </c>
      <c r="R878" s="28" t="s">
        <v>82</v>
      </c>
      <c r="S878" s="16" t="s">
        <v>20</v>
      </c>
      <c r="T878" s="16" t="s">
        <v>76</v>
      </c>
      <c r="U878" s="89">
        <v>45796</v>
      </c>
      <c r="V878" s="71"/>
      <c r="W878" s="62" t="str" cm="1">
        <f t="array" ref="W878">IF(SUM(LEN(B878:V878))=0,"",IF(OR(OR(ISBLANK(F878),SUM(LEN(C878),LEN(D878))=0),AND(NOT(E878="Unknown"),ISBLANK(J878)),AND(NOT(O878="Unknown"),ISBLANK(R878))),"Missing Information", INDEX(Table15[Entire Service Line Classification], MATCH(SUMIFS(Table15[Unique ID],Table15[System-Owned Portion],E878,Table15[If Material Anything Other than "Lead" in Column E,Was Material Ever Previously Lead?],G878,Table15[Customer-Owned Portion],O878),Table15[Unique ID],0),0)))</f>
        <v>Non-lead</v>
      </c>
    </row>
    <row r="879" spans="1:23" ht="30" x14ac:dyDescent="0.25">
      <c r="A879" s="2"/>
      <c r="B879" s="67" t="s">
        <v>1775</v>
      </c>
      <c r="C879" s="16" t="s">
        <v>1776</v>
      </c>
      <c r="D879" s="16"/>
      <c r="E879" s="26" t="s">
        <v>27</v>
      </c>
      <c r="F879" s="116" t="s">
        <v>18</v>
      </c>
      <c r="G879" s="117" t="s">
        <v>18</v>
      </c>
      <c r="H879" s="89"/>
      <c r="I879" s="112">
        <v>0.75</v>
      </c>
      <c r="J879" s="28" t="s">
        <v>82</v>
      </c>
      <c r="K879" s="16" t="s">
        <v>20</v>
      </c>
      <c r="L879" s="16" t="s">
        <v>76</v>
      </c>
      <c r="M879" s="89">
        <v>45796</v>
      </c>
      <c r="N879" s="69"/>
      <c r="O879" s="26" t="s">
        <v>19</v>
      </c>
      <c r="P879" s="91"/>
      <c r="Q879" s="112">
        <v>0.75</v>
      </c>
      <c r="R879" s="28" t="s">
        <v>82</v>
      </c>
      <c r="S879" s="16" t="s">
        <v>20</v>
      </c>
      <c r="T879" s="16" t="s">
        <v>76</v>
      </c>
      <c r="U879" s="89">
        <v>45796</v>
      </c>
      <c r="V879" s="71"/>
      <c r="W879" s="62" t="str" cm="1">
        <f t="array" ref="W879">IF(SUM(LEN(B879:V879))=0,"",IF(OR(OR(ISBLANK(F879),SUM(LEN(C879),LEN(D879))=0),AND(NOT(E879="Unknown"),ISBLANK(J879)),AND(NOT(O879="Unknown"),ISBLANK(R879))),"Missing Information", INDEX(Table15[Entire Service Line Classification], MATCH(SUMIFS(Table15[Unique ID],Table15[System-Owned Portion],E879,Table15[If Material Anything Other than "Lead" in Column E,Was Material Ever Previously Lead?],G879,Table15[Customer-Owned Portion],O879),Table15[Unique ID],0),0)))</f>
        <v>Non-lead</v>
      </c>
    </row>
    <row r="880" spans="1:23" ht="30" x14ac:dyDescent="0.25">
      <c r="A880" s="2"/>
      <c r="B880" s="67" t="s">
        <v>1777</v>
      </c>
      <c r="C880" s="16" t="s">
        <v>1778</v>
      </c>
      <c r="D880" s="16"/>
      <c r="E880" s="26" t="s">
        <v>19</v>
      </c>
      <c r="F880" s="116" t="s">
        <v>18</v>
      </c>
      <c r="G880" s="28" t="s">
        <v>18</v>
      </c>
      <c r="H880" s="89">
        <v>37648</v>
      </c>
      <c r="I880" s="112">
        <v>1</v>
      </c>
      <c r="J880" s="117" t="s">
        <v>87</v>
      </c>
      <c r="K880" s="16" t="s">
        <v>18</v>
      </c>
      <c r="L880" s="16"/>
      <c r="M880" s="89"/>
      <c r="N880" s="69"/>
      <c r="O880" s="26" t="s">
        <v>19</v>
      </c>
      <c r="P880" s="91">
        <v>38457</v>
      </c>
      <c r="Q880" s="112">
        <v>1</v>
      </c>
      <c r="R880" s="28" t="s">
        <v>87</v>
      </c>
      <c r="S880" s="16" t="s">
        <v>18</v>
      </c>
      <c r="T880" s="16"/>
      <c r="U880" s="89"/>
      <c r="V880" s="71"/>
      <c r="W880" s="62" t="str" cm="1">
        <f t="array" ref="W880">IF(SUM(LEN(B880:V880))=0,"",IF(OR(OR(ISBLANK(F880),SUM(LEN(C880),LEN(D880))=0),AND(NOT(E880="Unknown"),ISBLANK(J880)),AND(NOT(O880="Unknown"),ISBLANK(R880))),"Missing Information", INDEX(Table15[Entire Service Line Classification], MATCH(SUMIFS(Table15[Unique ID],Table15[System-Owned Portion],E880,Table15[If Material Anything Other than "Lead" in Column E,Was Material Ever Previously Lead?],G880,Table15[Customer-Owned Portion],O880),Table15[Unique ID],0),0)))</f>
        <v>Non-lead</v>
      </c>
    </row>
    <row r="881" spans="1:23" ht="30" x14ac:dyDescent="0.25">
      <c r="A881" s="2"/>
      <c r="B881" s="67" t="s">
        <v>1779</v>
      </c>
      <c r="C881" s="16" t="s">
        <v>1780</v>
      </c>
      <c r="D881" s="16"/>
      <c r="E881" s="26" t="s">
        <v>19</v>
      </c>
      <c r="F881" s="116" t="s">
        <v>18</v>
      </c>
      <c r="G881" s="28" t="s">
        <v>18</v>
      </c>
      <c r="H881" s="89">
        <v>32509</v>
      </c>
      <c r="I881" s="112">
        <v>2</v>
      </c>
      <c r="J881" s="28" t="s">
        <v>89</v>
      </c>
      <c r="K881" s="16" t="s">
        <v>18</v>
      </c>
      <c r="L881" s="16"/>
      <c r="M881" s="89"/>
      <c r="N881" s="69"/>
      <c r="O881" s="26" t="s">
        <v>36</v>
      </c>
      <c r="P881" s="91">
        <v>32509</v>
      </c>
      <c r="Q881" s="112">
        <v>2</v>
      </c>
      <c r="R881" s="28" t="s">
        <v>87</v>
      </c>
      <c r="S881" s="16" t="s">
        <v>18</v>
      </c>
      <c r="T881" s="16"/>
      <c r="U881" s="89"/>
      <c r="V881" s="71"/>
      <c r="W881" s="62" t="str" cm="1">
        <f t="array" ref="W881">IF(SUM(LEN(B881:V881))=0,"",IF(OR(OR(ISBLANK(F881),SUM(LEN(C881),LEN(D881))=0),AND(NOT(E881="Unknown"),ISBLANK(J881)),AND(NOT(O881="Unknown"),ISBLANK(R881))),"Missing Information", INDEX(Table15[Entire Service Line Classification], MATCH(SUMIFS(Table15[Unique ID],Table15[System-Owned Portion],E881,Table15[If Material Anything Other than "Lead" in Column E,Was Material Ever Previously Lead?],G881,Table15[Customer-Owned Portion],O881),Table15[Unique ID],0),0)))</f>
        <v>Non-lead</v>
      </c>
    </row>
    <row r="882" spans="1:23" ht="30" x14ac:dyDescent="0.25">
      <c r="A882" s="2"/>
      <c r="B882" s="67" t="s">
        <v>1781</v>
      </c>
      <c r="C882" s="16" t="s">
        <v>1782</v>
      </c>
      <c r="D882" s="16"/>
      <c r="E882" s="26" t="s">
        <v>27</v>
      </c>
      <c r="F882" s="116" t="s">
        <v>18</v>
      </c>
      <c r="G882" s="117" t="s">
        <v>18</v>
      </c>
      <c r="H882" s="89"/>
      <c r="I882" s="112">
        <v>0.75</v>
      </c>
      <c r="J882" s="117" t="s">
        <v>29</v>
      </c>
      <c r="K882" s="16" t="s">
        <v>18</v>
      </c>
      <c r="L882" s="16" t="s">
        <v>74</v>
      </c>
      <c r="M882" s="89">
        <v>45366</v>
      </c>
      <c r="N882" s="69"/>
      <c r="O882" s="26" t="s">
        <v>19</v>
      </c>
      <c r="P882" s="91"/>
      <c r="Q882" s="112">
        <v>0.75</v>
      </c>
      <c r="R882" s="28" t="s">
        <v>82</v>
      </c>
      <c r="S882" s="117" t="s">
        <v>20</v>
      </c>
      <c r="T882" s="16" t="s">
        <v>76</v>
      </c>
      <c r="U882" s="89">
        <v>45366</v>
      </c>
      <c r="V882" s="71"/>
      <c r="W882" s="62" t="str" cm="1">
        <f t="array" ref="W882">IF(SUM(LEN(B882:V882))=0,"",IF(OR(OR(ISBLANK(F882),SUM(LEN(C882),LEN(D882))=0),AND(NOT(E882="Unknown"),ISBLANK(J882)),AND(NOT(O882="Unknown"),ISBLANK(R882))),"Missing Information", INDEX(Table15[Entire Service Line Classification], MATCH(SUMIFS(Table15[Unique ID],Table15[System-Owned Portion],E882,Table15[If Material Anything Other than "Lead" in Column E,Was Material Ever Previously Lead?],G882,Table15[Customer-Owned Portion],O882),Table15[Unique ID],0),0)))</f>
        <v>Non-lead</v>
      </c>
    </row>
    <row r="883" spans="1:23" ht="30" x14ac:dyDescent="0.25">
      <c r="A883" s="2"/>
      <c r="B883" s="67" t="s">
        <v>1783</v>
      </c>
      <c r="C883" s="16" t="s">
        <v>1784</v>
      </c>
      <c r="D883" s="16"/>
      <c r="E883" s="26" t="s">
        <v>27</v>
      </c>
      <c r="F883" s="116" t="s">
        <v>18</v>
      </c>
      <c r="G883" s="117" t="s">
        <v>18</v>
      </c>
      <c r="H883" s="89"/>
      <c r="I883" s="112">
        <v>0.75</v>
      </c>
      <c r="J883" s="28" t="s">
        <v>82</v>
      </c>
      <c r="K883" s="16" t="s">
        <v>20</v>
      </c>
      <c r="L883" s="16" t="s">
        <v>76</v>
      </c>
      <c r="M883" s="89">
        <v>45887</v>
      </c>
      <c r="N883" s="69"/>
      <c r="O883" s="26" t="s">
        <v>19</v>
      </c>
      <c r="P883" s="91"/>
      <c r="Q883" s="112">
        <v>0.75</v>
      </c>
      <c r="R883" s="28" t="s">
        <v>82</v>
      </c>
      <c r="S883" s="16" t="s">
        <v>20</v>
      </c>
      <c r="T883" s="16" t="s">
        <v>76</v>
      </c>
      <c r="U883" s="89">
        <v>45887</v>
      </c>
      <c r="V883" s="71"/>
      <c r="W883" s="62" t="str" cm="1">
        <f t="array" ref="W883">IF(SUM(LEN(B883:V883))=0,"",IF(OR(OR(ISBLANK(F883),SUM(LEN(C883),LEN(D883))=0),AND(NOT(E883="Unknown"),ISBLANK(J883)),AND(NOT(O883="Unknown"),ISBLANK(R883))),"Missing Information", INDEX(Table15[Entire Service Line Classification], MATCH(SUMIFS(Table15[Unique ID],Table15[System-Owned Portion],E883,Table15[If Material Anything Other than "Lead" in Column E,Was Material Ever Previously Lead?],G883,Table15[Customer-Owned Portion],O883),Table15[Unique ID],0),0)))</f>
        <v>Non-lead</v>
      </c>
    </row>
    <row r="884" spans="1:23" ht="30" x14ac:dyDescent="0.25">
      <c r="A884" s="2"/>
      <c r="B884" s="67" t="s">
        <v>1785</v>
      </c>
      <c r="C884" s="16" t="s">
        <v>1786</v>
      </c>
      <c r="D884" s="16"/>
      <c r="E884" s="26" t="s">
        <v>27</v>
      </c>
      <c r="F884" s="116" t="s">
        <v>18</v>
      </c>
      <c r="G884" s="117" t="s">
        <v>18</v>
      </c>
      <c r="H884" s="89"/>
      <c r="I884" s="112">
        <v>0.75</v>
      </c>
      <c r="J884" s="28" t="s">
        <v>82</v>
      </c>
      <c r="K884" s="16" t="s">
        <v>20</v>
      </c>
      <c r="L884" s="16" t="s">
        <v>76</v>
      </c>
      <c r="M884" s="89">
        <v>45887</v>
      </c>
      <c r="N884" s="69"/>
      <c r="O884" s="26" t="s">
        <v>19</v>
      </c>
      <c r="P884" s="91"/>
      <c r="Q884" s="112">
        <v>0.75</v>
      </c>
      <c r="R884" s="28" t="s">
        <v>82</v>
      </c>
      <c r="S884" s="16" t="s">
        <v>20</v>
      </c>
      <c r="T884" s="16" t="s">
        <v>76</v>
      </c>
      <c r="U884" s="89">
        <v>45887</v>
      </c>
      <c r="V884" s="71"/>
      <c r="W884" s="62" t="str" cm="1">
        <f t="array" ref="W884">IF(SUM(LEN(B884:V884))=0,"",IF(OR(OR(ISBLANK(F884),SUM(LEN(C884),LEN(D884))=0),AND(NOT(E884="Unknown"),ISBLANK(J884)),AND(NOT(O884="Unknown"),ISBLANK(R884))),"Missing Information", INDEX(Table15[Entire Service Line Classification], MATCH(SUMIFS(Table15[Unique ID],Table15[System-Owned Portion],E884,Table15[If Material Anything Other than "Lead" in Column E,Was Material Ever Previously Lead?],G884,Table15[Customer-Owned Portion],O884),Table15[Unique ID],0),0)))</f>
        <v>Non-lead</v>
      </c>
    </row>
    <row r="885" spans="1:23" ht="30" x14ac:dyDescent="0.25">
      <c r="A885" s="2"/>
      <c r="B885" s="67" t="s">
        <v>1787</v>
      </c>
      <c r="C885" s="16" t="s">
        <v>1788</v>
      </c>
      <c r="D885" s="16"/>
      <c r="E885" s="26" t="s">
        <v>27</v>
      </c>
      <c r="F885" s="116" t="s">
        <v>18</v>
      </c>
      <c r="G885" s="28" t="s">
        <v>18</v>
      </c>
      <c r="H885" s="89"/>
      <c r="I885" s="112">
        <v>0.75</v>
      </c>
      <c r="J885" s="28" t="s">
        <v>29</v>
      </c>
      <c r="K885" s="16" t="s">
        <v>18</v>
      </c>
      <c r="L885" s="16"/>
      <c r="M885" s="89">
        <v>44757</v>
      </c>
      <c r="N885" s="69" t="s">
        <v>116</v>
      </c>
      <c r="O885" s="26" t="s">
        <v>19</v>
      </c>
      <c r="P885" s="91"/>
      <c r="Q885" s="112">
        <v>0.75</v>
      </c>
      <c r="R885" s="28" t="s">
        <v>82</v>
      </c>
      <c r="S885" s="16" t="s">
        <v>20</v>
      </c>
      <c r="T885" s="16" t="s">
        <v>76</v>
      </c>
      <c r="U885" s="89">
        <v>45796</v>
      </c>
      <c r="V885" s="71"/>
      <c r="W885" s="62" t="str" cm="1">
        <f t="array" ref="W885">IF(SUM(LEN(B885:V885))=0,"",IF(OR(OR(ISBLANK(F885),SUM(LEN(C885),LEN(D885))=0),AND(NOT(E885="Unknown"),ISBLANK(J885)),AND(NOT(O885="Unknown"),ISBLANK(R885))),"Missing Information", INDEX(Table15[Entire Service Line Classification], MATCH(SUMIFS(Table15[Unique ID],Table15[System-Owned Portion],E885,Table15[If Material Anything Other than "Lead" in Column E,Was Material Ever Previously Lead?],G885,Table15[Customer-Owned Portion],O885),Table15[Unique ID],0),0)))</f>
        <v>Non-lead</v>
      </c>
    </row>
    <row r="886" spans="1:23" ht="30" x14ac:dyDescent="0.25">
      <c r="A886" s="2"/>
      <c r="B886" s="67" t="s">
        <v>1789</v>
      </c>
      <c r="C886" s="16" t="s">
        <v>1788</v>
      </c>
      <c r="D886" s="16"/>
      <c r="E886" s="26" t="s">
        <v>27</v>
      </c>
      <c r="F886" s="116" t="s">
        <v>18</v>
      </c>
      <c r="G886" s="28" t="s">
        <v>18</v>
      </c>
      <c r="H886" s="89">
        <v>44757</v>
      </c>
      <c r="I886" s="112">
        <v>1</v>
      </c>
      <c r="J886" s="28" t="s">
        <v>87</v>
      </c>
      <c r="K886" s="16" t="s">
        <v>18</v>
      </c>
      <c r="L886" s="16"/>
      <c r="M886" s="89"/>
      <c r="N886" s="69"/>
      <c r="O886" s="26" t="s">
        <v>36</v>
      </c>
      <c r="P886" s="91">
        <v>44757</v>
      </c>
      <c r="Q886" s="112">
        <v>1</v>
      </c>
      <c r="R886" s="28" t="s">
        <v>87</v>
      </c>
      <c r="S886" s="16" t="s">
        <v>18</v>
      </c>
      <c r="T886" s="16"/>
      <c r="U886" s="89"/>
      <c r="V886" s="71"/>
      <c r="W886" s="62" t="str" cm="1">
        <f t="array" ref="W886">IF(SUM(LEN(B886:V886))=0,"",IF(OR(OR(ISBLANK(F886),SUM(LEN(C886),LEN(D886))=0),AND(NOT(E886="Unknown"),ISBLANK(J886)),AND(NOT(O886="Unknown"),ISBLANK(R886))),"Missing Information", INDEX(Table15[Entire Service Line Classification], MATCH(SUMIFS(Table15[Unique ID],Table15[System-Owned Portion],E886,Table15[If Material Anything Other than "Lead" in Column E,Was Material Ever Previously Lead?],G886,Table15[Customer-Owned Portion],O886),Table15[Unique ID],0),0)))</f>
        <v>Non-lead</v>
      </c>
    </row>
    <row r="887" spans="1:23" ht="30" x14ac:dyDescent="0.25">
      <c r="A887" s="2"/>
      <c r="B887" s="67" t="s">
        <v>1790</v>
      </c>
      <c r="C887" s="16" t="s">
        <v>1791</v>
      </c>
      <c r="D887" s="16"/>
      <c r="E887" s="26" t="s">
        <v>27</v>
      </c>
      <c r="F887" s="116" t="s">
        <v>18</v>
      </c>
      <c r="G887" s="28" t="s">
        <v>18</v>
      </c>
      <c r="H887" s="89">
        <v>38386</v>
      </c>
      <c r="I887" s="112">
        <v>1</v>
      </c>
      <c r="J887" s="28" t="s">
        <v>87</v>
      </c>
      <c r="K887" s="16" t="s">
        <v>18</v>
      </c>
      <c r="L887" s="16"/>
      <c r="M887" s="89"/>
      <c r="N887" s="69"/>
      <c r="O887" s="26" t="s">
        <v>36</v>
      </c>
      <c r="P887" s="91">
        <v>38386</v>
      </c>
      <c r="Q887" s="112">
        <v>1</v>
      </c>
      <c r="R887" s="28" t="s">
        <v>87</v>
      </c>
      <c r="S887" s="16" t="s">
        <v>18</v>
      </c>
      <c r="T887" s="16"/>
      <c r="U887" s="89"/>
      <c r="V887" s="71"/>
      <c r="W887" s="62" t="str" cm="1">
        <f t="array" ref="W887">IF(SUM(LEN(B887:V887))=0,"",IF(OR(OR(ISBLANK(F887),SUM(LEN(C887),LEN(D887))=0),AND(NOT(E887="Unknown"),ISBLANK(J887)),AND(NOT(O887="Unknown"),ISBLANK(R887))),"Missing Information", INDEX(Table15[Entire Service Line Classification], MATCH(SUMIFS(Table15[Unique ID],Table15[System-Owned Portion],E887,Table15[If Material Anything Other than "Lead" in Column E,Was Material Ever Previously Lead?],G887,Table15[Customer-Owned Portion],O887),Table15[Unique ID],0),0)))</f>
        <v>Non-lead</v>
      </c>
    </row>
    <row r="888" spans="1:23" ht="30" x14ac:dyDescent="0.25">
      <c r="A888" s="2"/>
      <c r="B888" s="67" t="s">
        <v>1792</v>
      </c>
      <c r="C888" s="16" t="s">
        <v>1793</v>
      </c>
      <c r="D888" s="16"/>
      <c r="E888" s="26" t="s">
        <v>27</v>
      </c>
      <c r="F888" s="116" t="s">
        <v>18</v>
      </c>
      <c r="G888" s="28" t="s">
        <v>18</v>
      </c>
      <c r="H888" s="89"/>
      <c r="I888" s="112">
        <v>0.75</v>
      </c>
      <c r="J888" s="28" t="s">
        <v>29</v>
      </c>
      <c r="K888" s="16" t="s">
        <v>18</v>
      </c>
      <c r="L888" s="16"/>
      <c r="M888" s="89">
        <v>44783</v>
      </c>
      <c r="N888" s="69"/>
      <c r="O888" s="26" t="s">
        <v>19</v>
      </c>
      <c r="P888" s="91"/>
      <c r="Q888" s="112">
        <v>0.75</v>
      </c>
      <c r="R888" s="28" t="s">
        <v>82</v>
      </c>
      <c r="S888" s="16" t="s">
        <v>20</v>
      </c>
      <c r="T888" s="16" t="s">
        <v>76</v>
      </c>
      <c r="U888" s="89">
        <v>45796</v>
      </c>
      <c r="V888" s="71"/>
      <c r="W888" s="62" t="str" cm="1">
        <f t="array" ref="W888">IF(SUM(LEN(B888:V888))=0,"",IF(OR(OR(ISBLANK(F888),SUM(LEN(C888),LEN(D888))=0),AND(NOT(E888="Unknown"),ISBLANK(J888)),AND(NOT(O888="Unknown"),ISBLANK(R888))),"Missing Information", INDEX(Table15[Entire Service Line Classification], MATCH(SUMIFS(Table15[Unique ID],Table15[System-Owned Portion],E888,Table15[If Material Anything Other than "Lead" in Column E,Was Material Ever Previously Lead?],G888,Table15[Customer-Owned Portion],O888),Table15[Unique ID],0),0)))</f>
        <v>Non-lead</v>
      </c>
    </row>
    <row r="889" spans="1:23" ht="30" x14ac:dyDescent="0.25">
      <c r="A889" s="2"/>
      <c r="B889" s="67" t="s">
        <v>1794</v>
      </c>
      <c r="C889" s="16" t="s">
        <v>1795</v>
      </c>
      <c r="D889" s="16"/>
      <c r="E889" s="26" t="s">
        <v>27</v>
      </c>
      <c r="F889" s="116" t="s">
        <v>18</v>
      </c>
      <c r="G889" s="117" t="s">
        <v>18</v>
      </c>
      <c r="H889" s="89"/>
      <c r="I889" s="112">
        <v>0.75</v>
      </c>
      <c r="J889" s="28" t="s">
        <v>82</v>
      </c>
      <c r="K889" s="16" t="s">
        <v>20</v>
      </c>
      <c r="L889" s="16" t="s">
        <v>76</v>
      </c>
      <c r="M889" s="89">
        <v>45887</v>
      </c>
      <c r="N889" s="69"/>
      <c r="O889" s="26" t="s">
        <v>19</v>
      </c>
      <c r="P889" s="91"/>
      <c r="Q889" s="112">
        <v>0.75</v>
      </c>
      <c r="R889" s="28" t="s">
        <v>82</v>
      </c>
      <c r="S889" s="16" t="s">
        <v>20</v>
      </c>
      <c r="T889" s="16" t="s">
        <v>76</v>
      </c>
      <c r="U889" s="89">
        <v>45887</v>
      </c>
      <c r="V889" s="71"/>
      <c r="W889" s="62" t="str" cm="1">
        <f t="array" ref="W889">IF(SUM(LEN(B889:V889))=0,"",IF(OR(OR(ISBLANK(F889),SUM(LEN(C889),LEN(D889))=0),AND(NOT(E889="Unknown"),ISBLANK(J889)),AND(NOT(O889="Unknown"),ISBLANK(R889))),"Missing Information", INDEX(Table15[Entire Service Line Classification], MATCH(SUMIFS(Table15[Unique ID],Table15[System-Owned Portion],E889,Table15[If Material Anything Other than "Lead" in Column E,Was Material Ever Previously Lead?],G889,Table15[Customer-Owned Portion],O889),Table15[Unique ID],0),0)))</f>
        <v>Non-lead</v>
      </c>
    </row>
    <row r="890" spans="1:23" ht="30" x14ac:dyDescent="0.25">
      <c r="A890" s="2"/>
      <c r="B890" s="67" t="s">
        <v>1796</v>
      </c>
      <c r="C890" s="16" t="s">
        <v>1797</v>
      </c>
      <c r="D890" s="16"/>
      <c r="E890" s="26" t="s">
        <v>27</v>
      </c>
      <c r="F890" s="116" t="s">
        <v>18</v>
      </c>
      <c r="G890" s="117" t="s">
        <v>18</v>
      </c>
      <c r="H890" s="89"/>
      <c r="I890" s="112">
        <v>0.75</v>
      </c>
      <c r="J890" s="28" t="s">
        <v>82</v>
      </c>
      <c r="K890" s="16" t="s">
        <v>20</v>
      </c>
      <c r="L890" s="16" t="s">
        <v>76</v>
      </c>
      <c r="M890" s="89">
        <v>45887</v>
      </c>
      <c r="N890" s="69"/>
      <c r="O890" s="26" t="s">
        <v>19</v>
      </c>
      <c r="P890" s="91"/>
      <c r="Q890" s="112">
        <v>0.75</v>
      </c>
      <c r="R890" s="28" t="s">
        <v>82</v>
      </c>
      <c r="S890" s="16" t="s">
        <v>20</v>
      </c>
      <c r="T890" s="16" t="s">
        <v>76</v>
      </c>
      <c r="U890" s="89">
        <v>45887</v>
      </c>
      <c r="V890" s="71"/>
      <c r="W890" s="62" t="str" cm="1">
        <f t="array" ref="W890">IF(SUM(LEN(B890:V890))=0,"",IF(OR(OR(ISBLANK(F890),SUM(LEN(C890),LEN(D890))=0),AND(NOT(E890="Unknown"),ISBLANK(J890)),AND(NOT(O890="Unknown"),ISBLANK(R890))),"Missing Information", INDEX(Table15[Entire Service Line Classification], MATCH(SUMIFS(Table15[Unique ID],Table15[System-Owned Portion],E890,Table15[If Material Anything Other than "Lead" in Column E,Was Material Ever Previously Lead?],G890,Table15[Customer-Owned Portion],O890),Table15[Unique ID],0),0)))</f>
        <v>Non-lead</v>
      </c>
    </row>
    <row r="891" spans="1:23" ht="30" x14ac:dyDescent="0.25">
      <c r="A891" s="2"/>
      <c r="B891" s="67" t="s">
        <v>1798</v>
      </c>
      <c r="C891" s="16" t="s">
        <v>1799</v>
      </c>
      <c r="D891" s="16"/>
      <c r="E891" s="26" t="s">
        <v>27</v>
      </c>
      <c r="F891" s="116" t="s">
        <v>18</v>
      </c>
      <c r="G891" s="117" t="s">
        <v>18</v>
      </c>
      <c r="H891" s="89"/>
      <c r="I891" s="112">
        <v>0.75</v>
      </c>
      <c r="J891" s="28" t="s">
        <v>82</v>
      </c>
      <c r="K891" s="16" t="s">
        <v>20</v>
      </c>
      <c r="L891" s="16" t="s">
        <v>76</v>
      </c>
      <c r="M891" s="89">
        <v>45887</v>
      </c>
      <c r="N891" s="69"/>
      <c r="O891" s="26" t="s">
        <v>19</v>
      </c>
      <c r="P891" s="91"/>
      <c r="Q891" s="112">
        <v>0.75</v>
      </c>
      <c r="R891" s="28" t="s">
        <v>82</v>
      </c>
      <c r="S891" s="16" t="s">
        <v>20</v>
      </c>
      <c r="T891" s="16" t="s">
        <v>76</v>
      </c>
      <c r="U891" s="89">
        <v>45887</v>
      </c>
      <c r="V891" s="71"/>
      <c r="W891" s="62" t="str" cm="1">
        <f t="array" ref="W891">IF(SUM(LEN(B891:V891))=0,"",IF(OR(OR(ISBLANK(F891),SUM(LEN(C891),LEN(D891))=0),AND(NOT(E891="Unknown"),ISBLANK(J891)),AND(NOT(O891="Unknown"),ISBLANK(R891))),"Missing Information", INDEX(Table15[Entire Service Line Classification], MATCH(SUMIFS(Table15[Unique ID],Table15[System-Owned Portion],E891,Table15[If Material Anything Other than "Lead" in Column E,Was Material Ever Previously Lead?],G891,Table15[Customer-Owned Portion],O891),Table15[Unique ID],0),0)))</f>
        <v>Non-lead</v>
      </c>
    </row>
    <row r="892" spans="1:23" ht="30" x14ac:dyDescent="0.25">
      <c r="A892" s="2"/>
      <c r="B892" s="67" t="s">
        <v>1800</v>
      </c>
      <c r="C892" s="16" t="s">
        <v>1801</v>
      </c>
      <c r="D892" s="16"/>
      <c r="E892" s="26" t="s">
        <v>27</v>
      </c>
      <c r="F892" s="116" t="s">
        <v>18</v>
      </c>
      <c r="G892" s="117" t="s">
        <v>18</v>
      </c>
      <c r="H892" s="89"/>
      <c r="I892" s="112">
        <v>0.75</v>
      </c>
      <c r="J892" s="28" t="s">
        <v>82</v>
      </c>
      <c r="K892" s="16" t="s">
        <v>20</v>
      </c>
      <c r="L892" s="16" t="s">
        <v>76</v>
      </c>
      <c r="M892" s="89">
        <v>45891</v>
      </c>
      <c r="N892" s="69"/>
      <c r="O892" s="26" t="s">
        <v>19</v>
      </c>
      <c r="P892" s="91"/>
      <c r="Q892" s="112">
        <v>0.75</v>
      </c>
      <c r="R892" s="28" t="s">
        <v>82</v>
      </c>
      <c r="S892" s="16" t="s">
        <v>20</v>
      </c>
      <c r="T892" s="16" t="s">
        <v>76</v>
      </c>
      <c r="U892" s="89">
        <v>45887</v>
      </c>
      <c r="V892" s="71"/>
      <c r="W892" s="62" t="str" cm="1">
        <f t="array" ref="W892">IF(SUM(LEN(B892:V892))=0,"",IF(OR(OR(ISBLANK(F892),SUM(LEN(C892),LEN(D892))=0),AND(NOT(E892="Unknown"),ISBLANK(J892)),AND(NOT(O892="Unknown"),ISBLANK(R892))),"Missing Information", INDEX(Table15[Entire Service Line Classification], MATCH(SUMIFS(Table15[Unique ID],Table15[System-Owned Portion],E892,Table15[If Material Anything Other than "Lead" in Column E,Was Material Ever Previously Lead?],G892,Table15[Customer-Owned Portion],O892),Table15[Unique ID],0),0)))</f>
        <v>Non-lead</v>
      </c>
    </row>
    <row r="893" spans="1:23" ht="30" x14ac:dyDescent="0.25">
      <c r="A893" s="2"/>
      <c r="B893" s="67" t="s">
        <v>1802</v>
      </c>
      <c r="C893" s="16" t="s">
        <v>1803</v>
      </c>
      <c r="D893" s="16"/>
      <c r="E893" s="26" t="s">
        <v>19</v>
      </c>
      <c r="F893" s="116" t="s">
        <v>18</v>
      </c>
      <c r="G893" s="28" t="s">
        <v>18</v>
      </c>
      <c r="H893" s="89">
        <v>29647</v>
      </c>
      <c r="I893" s="112">
        <v>2</v>
      </c>
      <c r="J893" s="28" t="s">
        <v>89</v>
      </c>
      <c r="K893" s="16" t="s">
        <v>18</v>
      </c>
      <c r="L893" s="16"/>
      <c r="M893" s="89"/>
      <c r="N893" s="69"/>
      <c r="O893" s="26" t="s">
        <v>19</v>
      </c>
      <c r="P893" s="91">
        <v>29647</v>
      </c>
      <c r="Q893" s="112">
        <v>2</v>
      </c>
      <c r="R893" s="28" t="s">
        <v>82</v>
      </c>
      <c r="S893" s="16" t="s">
        <v>20</v>
      </c>
      <c r="T893" s="16" t="s">
        <v>76</v>
      </c>
      <c r="U893" s="89">
        <v>45887</v>
      </c>
      <c r="V893" s="71"/>
      <c r="W893" s="62" t="str" cm="1">
        <f t="array" ref="W893">IF(SUM(LEN(B893:V893))=0,"",IF(OR(OR(ISBLANK(F893),SUM(LEN(C893),LEN(D893))=0),AND(NOT(E893="Unknown"),ISBLANK(J893)),AND(NOT(O893="Unknown"),ISBLANK(R893))),"Missing Information", INDEX(Table15[Entire Service Line Classification], MATCH(SUMIFS(Table15[Unique ID],Table15[System-Owned Portion],E893,Table15[If Material Anything Other than "Lead" in Column E,Was Material Ever Previously Lead?],G893,Table15[Customer-Owned Portion],O893),Table15[Unique ID],0),0)))</f>
        <v>Non-lead</v>
      </c>
    </row>
    <row r="894" spans="1:23" ht="30" x14ac:dyDescent="0.25">
      <c r="A894" s="2"/>
      <c r="B894" s="67" t="s">
        <v>1804</v>
      </c>
      <c r="C894" s="16" t="s">
        <v>1805</v>
      </c>
      <c r="D894" s="16"/>
      <c r="E894" s="26" t="s">
        <v>27</v>
      </c>
      <c r="F894" s="116" t="s">
        <v>18</v>
      </c>
      <c r="G894" s="117" t="s">
        <v>18</v>
      </c>
      <c r="H894" s="89"/>
      <c r="I894" s="112">
        <v>0.75</v>
      </c>
      <c r="J894" s="28" t="s">
        <v>82</v>
      </c>
      <c r="K894" s="16" t="s">
        <v>20</v>
      </c>
      <c r="L894" s="16" t="s">
        <v>76</v>
      </c>
      <c r="M894" s="89">
        <v>45891</v>
      </c>
      <c r="N894" s="69"/>
      <c r="O894" s="26" t="s">
        <v>19</v>
      </c>
      <c r="P894" s="91">
        <v>45891</v>
      </c>
      <c r="Q894" s="112">
        <v>0.75</v>
      </c>
      <c r="R894" s="28" t="s">
        <v>82</v>
      </c>
      <c r="S894" s="16" t="s">
        <v>20</v>
      </c>
      <c r="T894" s="16" t="s">
        <v>76</v>
      </c>
      <c r="U894" s="89">
        <v>45891</v>
      </c>
      <c r="V894" s="71"/>
      <c r="W894" s="62" t="str" cm="1">
        <f t="array" ref="W894">IF(SUM(LEN(B894:V894))=0,"",IF(OR(OR(ISBLANK(F894),SUM(LEN(C894),LEN(D894))=0),AND(NOT(E894="Unknown"),ISBLANK(J894)),AND(NOT(O894="Unknown"),ISBLANK(R894))),"Missing Information", INDEX(Table15[Entire Service Line Classification], MATCH(SUMIFS(Table15[Unique ID],Table15[System-Owned Portion],E894,Table15[If Material Anything Other than "Lead" in Column E,Was Material Ever Previously Lead?],G894,Table15[Customer-Owned Portion],O894),Table15[Unique ID],0),0)))</f>
        <v>Non-lead</v>
      </c>
    </row>
    <row r="895" spans="1:23" ht="30" x14ac:dyDescent="0.25">
      <c r="A895" s="2"/>
      <c r="B895" s="67" t="s">
        <v>1806</v>
      </c>
      <c r="C895" s="16" t="s">
        <v>1807</v>
      </c>
      <c r="D895" s="16"/>
      <c r="E895" s="26" t="s">
        <v>27</v>
      </c>
      <c r="F895" s="116" t="s">
        <v>18</v>
      </c>
      <c r="G895" s="28" t="s">
        <v>18</v>
      </c>
      <c r="H895" s="89">
        <v>42151</v>
      </c>
      <c r="I895" s="112">
        <v>1</v>
      </c>
      <c r="J895" s="28" t="s">
        <v>87</v>
      </c>
      <c r="K895" s="16" t="s">
        <v>18</v>
      </c>
      <c r="L895" s="16"/>
      <c r="M895" s="89"/>
      <c r="N895" s="69"/>
      <c r="O895" s="26" t="s">
        <v>19</v>
      </c>
      <c r="P895" s="91">
        <v>42150</v>
      </c>
      <c r="Q895" s="112">
        <v>1</v>
      </c>
      <c r="R895" s="28" t="s">
        <v>87</v>
      </c>
      <c r="S895" s="16" t="s">
        <v>18</v>
      </c>
      <c r="T895" s="16"/>
      <c r="U895" s="89"/>
      <c r="V895" s="71"/>
      <c r="W895" s="62" t="str" cm="1">
        <f t="array" ref="W895">IF(SUM(LEN(B895:V895))=0,"",IF(OR(OR(ISBLANK(F895),SUM(LEN(C895),LEN(D895))=0),AND(NOT(E895="Unknown"),ISBLANK(J895)),AND(NOT(O895="Unknown"),ISBLANK(R895))),"Missing Information", INDEX(Table15[Entire Service Line Classification], MATCH(SUMIFS(Table15[Unique ID],Table15[System-Owned Portion],E895,Table15[If Material Anything Other than "Lead" in Column E,Was Material Ever Previously Lead?],G895,Table15[Customer-Owned Portion],O895),Table15[Unique ID],0),0)))</f>
        <v>Non-lead</v>
      </c>
    </row>
    <row r="896" spans="1:23" ht="30" x14ac:dyDescent="0.25">
      <c r="A896" s="2"/>
      <c r="B896" s="67" t="s">
        <v>1808</v>
      </c>
      <c r="C896" s="16" t="s">
        <v>1809</v>
      </c>
      <c r="D896" s="16"/>
      <c r="E896" s="26" t="s">
        <v>19</v>
      </c>
      <c r="F896" s="116" t="s">
        <v>18</v>
      </c>
      <c r="G896" s="117" t="s">
        <v>18</v>
      </c>
      <c r="H896" s="89"/>
      <c r="I896" s="112">
        <v>0.75</v>
      </c>
      <c r="J896" s="28" t="s">
        <v>82</v>
      </c>
      <c r="K896" s="16" t="s">
        <v>20</v>
      </c>
      <c r="L896" s="16" t="s">
        <v>76</v>
      </c>
      <c r="M896" s="89">
        <v>45959</v>
      </c>
      <c r="N896" s="69"/>
      <c r="O896" s="26" t="s">
        <v>19</v>
      </c>
      <c r="P896" s="91"/>
      <c r="Q896" s="112">
        <v>0.75</v>
      </c>
      <c r="R896" s="28" t="s">
        <v>82</v>
      </c>
      <c r="S896" s="16" t="s">
        <v>20</v>
      </c>
      <c r="T896" s="16" t="s">
        <v>76</v>
      </c>
      <c r="U896" s="89">
        <v>45959</v>
      </c>
      <c r="V896" s="71"/>
      <c r="W896" s="62" t="str" cm="1">
        <f t="array" ref="W896">IF(SUM(LEN(B896:V896))=0,"",IF(OR(OR(ISBLANK(F896),SUM(LEN(C896),LEN(D896))=0),AND(NOT(E896="Unknown"),ISBLANK(J896)),AND(NOT(O896="Unknown"),ISBLANK(R896))),"Missing Information", INDEX(Table15[Entire Service Line Classification], MATCH(SUMIFS(Table15[Unique ID],Table15[System-Owned Portion],E896,Table15[If Material Anything Other than "Lead" in Column E,Was Material Ever Previously Lead?],G896,Table15[Customer-Owned Portion],O896),Table15[Unique ID],0),0)))</f>
        <v>Non-lead</v>
      </c>
    </row>
    <row r="897" spans="1:23" ht="30" x14ac:dyDescent="0.25">
      <c r="A897" s="2"/>
      <c r="B897" s="67" t="s">
        <v>1810</v>
      </c>
      <c r="C897" s="16" t="s">
        <v>1811</v>
      </c>
      <c r="D897" s="16"/>
      <c r="E897" s="26" t="s">
        <v>19</v>
      </c>
      <c r="F897" s="116" t="s">
        <v>18</v>
      </c>
      <c r="G897" s="117" t="s">
        <v>18</v>
      </c>
      <c r="H897" s="89"/>
      <c r="I897" s="112">
        <v>0.75</v>
      </c>
      <c r="J897" s="28" t="s">
        <v>82</v>
      </c>
      <c r="K897" s="16" t="s">
        <v>20</v>
      </c>
      <c r="L897" s="16" t="s">
        <v>76</v>
      </c>
      <c r="M897" s="89">
        <v>45959</v>
      </c>
      <c r="N897" s="69"/>
      <c r="O897" s="26" t="s">
        <v>19</v>
      </c>
      <c r="P897" s="91"/>
      <c r="Q897" s="112">
        <v>0.75</v>
      </c>
      <c r="R897" s="28" t="s">
        <v>82</v>
      </c>
      <c r="S897" s="16" t="s">
        <v>20</v>
      </c>
      <c r="T897" s="16" t="s">
        <v>76</v>
      </c>
      <c r="U897" s="89">
        <v>45959</v>
      </c>
      <c r="V897" s="71"/>
      <c r="W897" s="62" t="str" cm="1">
        <f t="array" ref="W897">IF(SUM(LEN(B897:V897))=0,"",IF(OR(OR(ISBLANK(F897),SUM(LEN(C897),LEN(D897))=0),AND(NOT(E897="Unknown"),ISBLANK(J897)),AND(NOT(O897="Unknown"),ISBLANK(R897))),"Missing Information", INDEX(Table15[Entire Service Line Classification], MATCH(SUMIFS(Table15[Unique ID],Table15[System-Owned Portion],E897,Table15[If Material Anything Other than "Lead" in Column E,Was Material Ever Previously Lead?],G897,Table15[Customer-Owned Portion],O897),Table15[Unique ID],0),0)))</f>
        <v>Non-lead</v>
      </c>
    </row>
    <row r="898" spans="1:23" ht="30" x14ac:dyDescent="0.25">
      <c r="A898" s="2"/>
      <c r="B898" s="67" t="s">
        <v>1812</v>
      </c>
      <c r="C898" s="16" t="s">
        <v>1813</v>
      </c>
      <c r="D898" s="16"/>
      <c r="E898" s="26" t="s">
        <v>36</v>
      </c>
      <c r="F898" s="116" t="s">
        <v>18</v>
      </c>
      <c r="G898" s="28" t="s">
        <v>18</v>
      </c>
      <c r="H898" s="89">
        <v>32509</v>
      </c>
      <c r="I898" s="112">
        <v>1</v>
      </c>
      <c r="J898" s="28" t="s">
        <v>87</v>
      </c>
      <c r="K898" s="16" t="s">
        <v>18</v>
      </c>
      <c r="L898" s="16"/>
      <c r="M898" s="89"/>
      <c r="N898" s="69"/>
      <c r="O898" s="26" t="s">
        <v>36</v>
      </c>
      <c r="P898" s="91">
        <v>32509</v>
      </c>
      <c r="Q898" s="112">
        <v>1</v>
      </c>
      <c r="R898" s="28" t="s">
        <v>87</v>
      </c>
      <c r="S898" s="16" t="s">
        <v>18</v>
      </c>
      <c r="T898" s="16"/>
      <c r="U898" s="89"/>
      <c r="V898" s="71"/>
      <c r="W898" s="62" t="str" cm="1">
        <f t="array" ref="W898">IF(SUM(LEN(B898:V898))=0,"",IF(OR(OR(ISBLANK(F898),SUM(LEN(C898),LEN(D898))=0),AND(NOT(E898="Unknown"),ISBLANK(J898)),AND(NOT(O898="Unknown"),ISBLANK(R898))),"Missing Information", INDEX(Table15[Entire Service Line Classification], MATCH(SUMIFS(Table15[Unique ID],Table15[System-Owned Portion],E898,Table15[If Material Anything Other than "Lead" in Column E,Was Material Ever Previously Lead?],G898,Table15[Customer-Owned Portion],O898),Table15[Unique ID],0),0)))</f>
        <v>Non-lead</v>
      </c>
    </row>
    <row r="899" spans="1:23" ht="30" x14ac:dyDescent="0.25">
      <c r="A899" s="2"/>
      <c r="B899" s="67" t="s">
        <v>1816</v>
      </c>
      <c r="C899" s="16" t="s">
        <v>1817</v>
      </c>
      <c r="D899" s="16"/>
      <c r="E899" s="26" t="s">
        <v>19</v>
      </c>
      <c r="F899" s="116" t="s">
        <v>18</v>
      </c>
      <c r="G899" s="117" t="s">
        <v>18</v>
      </c>
      <c r="H899" s="89"/>
      <c r="I899" s="112">
        <v>0.75</v>
      </c>
      <c r="J899" s="28" t="s">
        <v>82</v>
      </c>
      <c r="K899" s="16" t="s">
        <v>20</v>
      </c>
      <c r="L899" s="16" t="s">
        <v>76</v>
      </c>
      <c r="M899" s="89">
        <v>45959</v>
      </c>
      <c r="N899" s="69"/>
      <c r="O899" s="26" t="s">
        <v>19</v>
      </c>
      <c r="P899" s="91"/>
      <c r="Q899" s="112">
        <v>0.75</v>
      </c>
      <c r="R899" s="28" t="s">
        <v>82</v>
      </c>
      <c r="S899" s="16" t="s">
        <v>20</v>
      </c>
      <c r="T899" s="16" t="s">
        <v>76</v>
      </c>
      <c r="U899" s="89">
        <v>45959</v>
      </c>
      <c r="V899" s="71"/>
      <c r="W899" s="62" t="str" cm="1">
        <f t="array" ref="W899">IF(SUM(LEN(B899:V899))=0,"",IF(OR(OR(ISBLANK(F899),SUM(LEN(C899),LEN(D899))=0),AND(NOT(E899="Unknown"),ISBLANK(J899)),AND(NOT(O899="Unknown"),ISBLANK(R899))),"Missing Information", INDEX(Table15[Entire Service Line Classification], MATCH(SUMIFS(Table15[Unique ID],Table15[System-Owned Portion],E899,Table15[If Material Anything Other than "Lead" in Column E,Was Material Ever Previously Lead?],G899,Table15[Customer-Owned Portion],O899),Table15[Unique ID],0),0)))</f>
        <v>Non-lead</v>
      </c>
    </row>
    <row r="900" spans="1:23" ht="30" x14ac:dyDescent="0.25">
      <c r="A900" s="2"/>
      <c r="B900" s="67" t="s">
        <v>1818</v>
      </c>
      <c r="C900" s="16" t="s">
        <v>1819</v>
      </c>
      <c r="D900" s="16"/>
      <c r="E900" s="26" t="s">
        <v>19</v>
      </c>
      <c r="F900" s="116" t="s">
        <v>18</v>
      </c>
      <c r="G900" s="117" t="s">
        <v>18</v>
      </c>
      <c r="H900" s="89"/>
      <c r="I900" s="112">
        <v>0.75</v>
      </c>
      <c r="J900" s="28" t="s">
        <v>82</v>
      </c>
      <c r="K900" s="16" t="s">
        <v>20</v>
      </c>
      <c r="L900" s="16" t="s">
        <v>76</v>
      </c>
      <c r="M900" s="89">
        <v>45959</v>
      </c>
      <c r="N900" s="69"/>
      <c r="O900" s="26" t="s">
        <v>19</v>
      </c>
      <c r="P900" s="91"/>
      <c r="Q900" s="112">
        <v>0.75</v>
      </c>
      <c r="R900" s="28" t="s">
        <v>82</v>
      </c>
      <c r="S900" s="16" t="s">
        <v>20</v>
      </c>
      <c r="T900" s="16" t="s">
        <v>76</v>
      </c>
      <c r="U900" s="89">
        <v>45959</v>
      </c>
      <c r="V900" s="71"/>
      <c r="W900" s="62" t="str" cm="1">
        <f t="array" ref="W900">IF(SUM(LEN(B900:V900))=0,"",IF(OR(OR(ISBLANK(F900),SUM(LEN(C900),LEN(D900))=0),AND(NOT(E900="Unknown"),ISBLANK(J900)),AND(NOT(O900="Unknown"),ISBLANK(R900))),"Missing Information", INDEX(Table15[Entire Service Line Classification], MATCH(SUMIFS(Table15[Unique ID],Table15[System-Owned Portion],E900,Table15[If Material Anything Other than "Lead" in Column E,Was Material Ever Previously Lead?],G900,Table15[Customer-Owned Portion],O900),Table15[Unique ID],0),0)))</f>
        <v>Non-lead</v>
      </c>
    </row>
    <row r="901" spans="1:23" ht="30" x14ac:dyDescent="0.25">
      <c r="A901" s="2"/>
      <c r="B901" s="67" t="s">
        <v>1814</v>
      </c>
      <c r="C901" s="16" t="s">
        <v>1815</v>
      </c>
      <c r="D901" s="16"/>
      <c r="E901" s="26" t="s">
        <v>19</v>
      </c>
      <c r="F901" s="116" t="s">
        <v>18</v>
      </c>
      <c r="G901" s="117" t="s">
        <v>18</v>
      </c>
      <c r="H901" s="89"/>
      <c r="I901" s="112">
        <v>0.75</v>
      </c>
      <c r="J901" s="28" t="s">
        <v>82</v>
      </c>
      <c r="K901" s="16" t="s">
        <v>20</v>
      </c>
      <c r="L901" s="16" t="s">
        <v>76</v>
      </c>
      <c r="M901" s="89">
        <v>45959</v>
      </c>
      <c r="N901" s="69"/>
      <c r="O901" s="26" t="s">
        <v>19</v>
      </c>
      <c r="P901" s="91"/>
      <c r="Q901" s="112">
        <v>0.75</v>
      </c>
      <c r="R901" s="28" t="s">
        <v>82</v>
      </c>
      <c r="S901" s="16" t="s">
        <v>20</v>
      </c>
      <c r="T901" s="16" t="s">
        <v>76</v>
      </c>
      <c r="U901" s="89">
        <v>45959</v>
      </c>
      <c r="V901" s="71"/>
      <c r="W901" s="62" t="str" cm="1">
        <f t="array" ref="W901">IF(SUM(LEN(B901:V901))=0,"",IF(OR(OR(ISBLANK(F901),SUM(LEN(C901),LEN(D901))=0),AND(NOT(E901="Unknown"),ISBLANK(J901)),AND(NOT(O901="Unknown"),ISBLANK(R901))),"Missing Information", INDEX(Table15[Entire Service Line Classification], MATCH(SUMIFS(Table15[Unique ID],Table15[System-Owned Portion],E901,Table15[If Material Anything Other than "Lead" in Column E,Was Material Ever Previously Lead?],G901,Table15[Customer-Owned Portion],O901),Table15[Unique ID],0),0)))</f>
        <v>Non-lead</v>
      </c>
    </row>
    <row r="902" spans="1:23" ht="30" x14ac:dyDescent="0.25">
      <c r="A902" s="2"/>
      <c r="B902" s="67" t="s">
        <v>1820</v>
      </c>
      <c r="C902" s="16" t="s">
        <v>1821</v>
      </c>
      <c r="D902" s="16"/>
      <c r="E902" s="26" t="s">
        <v>19</v>
      </c>
      <c r="F902" s="116" t="s">
        <v>18</v>
      </c>
      <c r="G902" s="117" t="s">
        <v>18</v>
      </c>
      <c r="H902" s="89"/>
      <c r="I902" s="112">
        <v>0.75</v>
      </c>
      <c r="J902" s="28" t="s">
        <v>82</v>
      </c>
      <c r="K902" s="16" t="s">
        <v>20</v>
      </c>
      <c r="L902" s="16" t="s">
        <v>76</v>
      </c>
      <c r="M902" s="89">
        <v>45959</v>
      </c>
      <c r="N902" s="69"/>
      <c r="O902" s="26" t="s">
        <v>19</v>
      </c>
      <c r="P902" s="91"/>
      <c r="Q902" s="112">
        <v>0.75</v>
      </c>
      <c r="R902" s="28" t="s">
        <v>82</v>
      </c>
      <c r="S902" s="16" t="s">
        <v>20</v>
      </c>
      <c r="T902" s="16" t="s">
        <v>76</v>
      </c>
      <c r="U902" s="89">
        <v>45959</v>
      </c>
      <c r="V902" s="71"/>
      <c r="W902" s="62" t="str" cm="1">
        <f t="array" ref="W902">IF(SUM(LEN(B902:V902))=0,"",IF(OR(OR(ISBLANK(F902),SUM(LEN(C902),LEN(D902))=0),AND(NOT(E902="Unknown"),ISBLANK(J902)),AND(NOT(O902="Unknown"),ISBLANK(R902))),"Missing Information", INDEX(Table15[Entire Service Line Classification], MATCH(SUMIFS(Table15[Unique ID],Table15[System-Owned Portion],E902,Table15[If Material Anything Other than "Lead" in Column E,Was Material Ever Previously Lead?],G902,Table15[Customer-Owned Portion],O902),Table15[Unique ID],0),0)))</f>
        <v>Non-lead</v>
      </c>
    </row>
    <row r="903" spans="1:23" ht="30" x14ac:dyDescent="0.25">
      <c r="A903" s="2"/>
      <c r="B903" s="67" t="s">
        <v>1822</v>
      </c>
      <c r="C903" s="16" t="s">
        <v>1821</v>
      </c>
      <c r="D903" s="16"/>
      <c r="E903" s="26" t="s">
        <v>19</v>
      </c>
      <c r="F903" s="116" t="s">
        <v>18</v>
      </c>
      <c r="G903" s="117" t="s">
        <v>18</v>
      </c>
      <c r="H903" s="89"/>
      <c r="I903" s="112">
        <v>0.75</v>
      </c>
      <c r="J903" s="28" t="s">
        <v>82</v>
      </c>
      <c r="K903" s="16" t="s">
        <v>20</v>
      </c>
      <c r="L903" s="16" t="s">
        <v>76</v>
      </c>
      <c r="M903" s="89">
        <v>45959</v>
      </c>
      <c r="N903" s="69"/>
      <c r="O903" s="26" t="s">
        <v>19</v>
      </c>
      <c r="P903" s="91"/>
      <c r="Q903" s="112">
        <v>0.75</v>
      </c>
      <c r="R903" s="28" t="s">
        <v>82</v>
      </c>
      <c r="S903" s="16" t="s">
        <v>20</v>
      </c>
      <c r="T903" s="16" t="s">
        <v>76</v>
      </c>
      <c r="U903" s="89">
        <v>45959</v>
      </c>
      <c r="V903" s="71"/>
      <c r="W903" s="62" t="str" cm="1">
        <f t="array" ref="W903">IF(SUM(LEN(B903:V903))=0,"",IF(OR(OR(ISBLANK(F903),SUM(LEN(C903),LEN(D903))=0),AND(NOT(E903="Unknown"),ISBLANK(J903)),AND(NOT(O903="Unknown"),ISBLANK(R903))),"Missing Information", INDEX(Table15[Entire Service Line Classification], MATCH(SUMIFS(Table15[Unique ID],Table15[System-Owned Portion],E903,Table15[If Material Anything Other than "Lead" in Column E,Was Material Ever Previously Lead?],G903,Table15[Customer-Owned Portion],O903),Table15[Unique ID],0),0)))</f>
        <v>Non-lead</v>
      </c>
    </row>
    <row r="904" spans="1:23" ht="30" x14ac:dyDescent="0.25">
      <c r="A904" s="2"/>
      <c r="B904" s="67" t="s">
        <v>1823</v>
      </c>
      <c r="C904" s="16" t="s">
        <v>1821</v>
      </c>
      <c r="D904" s="16"/>
      <c r="E904" s="26" t="s">
        <v>19</v>
      </c>
      <c r="F904" s="116" t="s">
        <v>18</v>
      </c>
      <c r="G904" s="117" t="s">
        <v>18</v>
      </c>
      <c r="H904" s="89"/>
      <c r="I904" s="112">
        <v>0.75</v>
      </c>
      <c r="J904" s="28" t="s">
        <v>82</v>
      </c>
      <c r="K904" s="16" t="s">
        <v>20</v>
      </c>
      <c r="L904" s="16" t="s">
        <v>76</v>
      </c>
      <c r="M904" s="89">
        <v>45959</v>
      </c>
      <c r="N904" s="69"/>
      <c r="O904" s="26" t="s">
        <v>19</v>
      </c>
      <c r="P904" s="91"/>
      <c r="Q904" s="112">
        <v>0.75</v>
      </c>
      <c r="R904" s="28" t="s">
        <v>82</v>
      </c>
      <c r="S904" s="16" t="s">
        <v>20</v>
      </c>
      <c r="T904" s="16" t="s">
        <v>76</v>
      </c>
      <c r="U904" s="89">
        <v>45959</v>
      </c>
      <c r="V904" s="71"/>
      <c r="W904" s="62" t="str" cm="1">
        <f t="array" ref="W904">IF(SUM(LEN(B904:V904))=0,"",IF(OR(OR(ISBLANK(F904),SUM(LEN(C904),LEN(D904))=0),AND(NOT(E904="Unknown"),ISBLANK(J904)),AND(NOT(O904="Unknown"),ISBLANK(R904))),"Missing Information", INDEX(Table15[Entire Service Line Classification], MATCH(SUMIFS(Table15[Unique ID],Table15[System-Owned Portion],E904,Table15[If Material Anything Other than "Lead" in Column E,Was Material Ever Previously Lead?],G904,Table15[Customer-Owned Portion],O904),Table15[Unique ID],0),0)))</f>
        <v>Non-lead</v>
      </c>
    </row>
    <row r="905" spans="1:23" ht="30" x14ac:dyDescent="0.25">
      <c r="A905" s="2"/>
      <c r="B905" s="67" t="s">
        <v>1824</v>
      </c>
      <c r="C905" s="16" t="s">
        <v>1825</v>
      </c>
      <c r="D905" s="16"/>
      <c r="E905" s="26" t="s">
        <v>19</v>
      </c>
      <c r="F905" s="116" t="s">
        <v>18</v>
      </c>
      <c r="G905" s="117" t="s">
        <v>18</v>
      </c>
      <c r="H905" s="89"/>
      <c r="I905" s="112">
        <v>0.75</v>
      </c>
      <c r="J905" s="28" t="s">
        <v>82</v>
      </c>
      <c r="K905" s="16" t="s">
        <v>20</v>
      </c>
      <c r="L905" s="16" t="s">
        <v>76</v>
      </c>
      <c r="M905" s="89">
        <v>45959</v>
      </c>
      <c r="N905" s="69"/>
      <c r="O905" s="26" t="s">
        <v>19</v>
      </c>
      <c r="P905" s="91"/>
      <c r="Q905" s="112">
        <v>0.75</v>
      </c>
      <c r="R905" s="28" t="s">
        <v>82</v>
      </c>
      <c r="S905" s="16" t="s">
        <v>20</v>
      </c>
      <c r="T905" s="16" t="s">
        <v>76</v>
      </c>
      <c r="U905" s="89">
        <v>45959</v>
      </c>
      <c r="V905" s="71"/>
      <c r="W905" s="62" t="str" cm="1">
        <f t="array" ref="W905">IF(SUM(LEN(B905:V905))=0,"",IF(OR(OR(ISBLANK(F905),SUM(LEN(C905),LEN(D905))=0),AND(NOT(E905="Unknown"),ISBLANK(J905)),AND(NOT(O905="Unknown"),ISBLANK(R905))),"Missing Information", INDEX(Table15[Entire Service Line Classification], MATCH(SUMIFS(Table15[Unique ID],Table15[System-Owned Portion],E905,Table15[If Material Anything Other than "Lead" in Column E,Was Material Ever Previously Lead?],G905,Table15[Customer-Owned Portion],O905),Table15[Unique ID],0),0)))</f>
        <v>Non-lead</v>
      </c>
    </row>
    <row r="906" spans="1:23" ht="30" x14ac:dyDescent="0.25">
      <c r="A906" s="2"/>
      <c r="B906" s="67" t="s">
        <v>1826</v>
      </c>
      <c r="C906" s="16" t="s">
        <v>1827</v>
      </c>
      <c r="D906" s="16"/>
      <c r="E906" s="26" t="s">
        <v>27</v>
      </c>
      <c r="F906" s="116" t="s">
        <v>18</v>
      </c>
      <c r="G906" s="28" t="s">
        <v>18</v>
      </c>
      <c r="H906" s="89">
        <v>42151</v>
      </c>
      <c r="I906" s="112">
        <v>1</v>
      </c>
      <c r="J906" s="28" t="s">
        <v>87</v>
      </c>
      <c r="K906" s="16" t="s">
        <v>18</v>
      </c>
      <c r="L906" s="16"/>
      <c r="M906" s="89"/>
      <c r="N906" s="69"/>
      <c r="O906" s="26" t="s">
        <v>19</v>
      </c>
      <c r="P906" s="91">
        <v>42948</v>
      </c>
      <c r="Q906" s="112">
        <v>1</v>
      </c>
      <c r="R906" s="28" t="s">
        <v>87</v>
      </c>
      <c r="S906" s="16" t="s">
        <v>18</v>
      </c>
      <c r="T906" s="16"/>
      <c r="U906" s="89"/>
      <c r="V906" s="71"/>
      <c r="W906" s="62" t="str" cm="1">
        <f t="array" ref="W906">IF(SUM(LEN(B906:V906))=0,"",IF(OR(OR(ISBLANK(F906),SUM(LEN(C906),LEN(D906))=0),AND(NOT(E906="Unknown"),ISBLANK(J906)),AND(NOT(O906="Unknown"),ISBLANK(R906))),"Missing Information", INDEX(Table15[Entire Service Line Classification], MATCH(SUMIFS(Table15[Unique ID],Table15[System-Owned Portion],E906,Table15[If Material Anything Other than "Lead" in Column E,Was Material Ever Previously Lead?],G906,Table15[Customer-Owned Portion],O906),Table15[Unique ID],0),0)))</f>
        <v>Non-lead</v>
      </c>
    </row>
    <row r="907" spans="1:23" ht="30" x14ac:dyDescent="0.25">
      <c r="A907" s="2"/>
      <c r="B907" s="67" t="s">
        <v>1828</v>
      </c>
      <c r="C907" s="16" t="s">
        <v>1829</v>
      </c>
      <c r="D907" s="16"/>
      <c r="E907" s="26" t="s">
        <v>19</v>
      </c>
      <c r="F907" s="116" t="s">
        <v>18</v>
      </c>
      <c r="G907" s="117" t="s">
        <v>18</v>
      </c>
      <c r="H907" s="89"/>
      <c r="I907" s="112">
        <v>0.75</v>
      </c>
      <c r="J907" s="28" t="s">
        <v>82</v>
      </c>
      <c r="K907" s="16" t="s">
        <v>20</v>
      </c>
      <c r="L907" s="16" t="s">
        <v>76</v>
      </c>
      <c r="M907" s="89">
        <v>45959</v>
      </c>
      <c r="N907" s="69"/>
      <c r="O907" s="26" t="s">
        <v>19</v>
      </c>
      <c r="P907" s="91"/>
      <c r="Q907" s="112">
        <v>0.75</v>
      </c>
      <c r="R907" s="28" t="s">
        <v>82</v>
      </c>
      <c r="S907" s="16" t="s">
        <v>20</v>
      </c>
      <c r="T907" s="16" t="s">
        <v>76</v>
      </c>
      <c r="U907" s="89">
        <v>45959</v>
      </c>
      <c r="V907" s="71"/>
      <c r="W907" s="62" t="str" cm="1">
        <f t="array" ref="W907">IF(SUM(LEN(B907:V907))=0,"",IF(OR(OR(ISBLANK(F907),SUM(LEN(C907),LEN(D907))=0),AND(NOT(E907="Unknown"),ISBLANK(J907)),AND(NOT(O907="Unknown"),ISBLANK(R907))),"Missing Information", INDEX(Table15[Entire Service Line Classification], MATCH(SUMIFS(Table15[Unique ID],Table15[System-Owned Portion],E907,Table15[If Material Anything Other than "Lead" in Column E,Was Material Ever Previously Lead?],G907,Table15[Customer-Owned Portion],O907),Table15[Unique ID],0),0)))</f>
        <v>Non-lead</v>
      </c>
    </row>
    <row r="908" spans="1:23" ht="30" x14ac:dyDescent="0.25">
      <c r="A908" s="2"/>
      <c r="B908" s="67" t="s">
        <v>1830</v>
      </c>
      <c r="C908" s="16" t="s">
        <v>1831</v>
      </c>
      <c r="D908" s="16"/>
      <c r="E908" s="26" t="s">
        <v>19</v>
      </c>
      <c r="F908" s="116" t="s">
        <v>18</v>
      </c>
      <c r="G908" s="117" t="s">
        <v>18</v>
      </c>
      <c r="H908" s="89"/>
      <c r="I908" s="112">
        <v>0.75</v>
      </c>
      <c r="J908" s="28" t="s">
        <v>82</v>
      </c>
      <c r="K908" s="16" t="s">
        <v>20</v>
      </c>
      <c r="L908" s="16" t="s">
        <v>76</v>
      </c>
      <c r="M908" s="89">
        <v>45959</v>
      </c>
      <c r="N908" s="69"/>
      <c r="O908" s="26" t="s">
        <v>19</v>
      </c>
      <c r="P908" s="91"/>
      <c r="Q908" s="112">
        <v>0.75</v>
      </c>
      <c r="R908" s="28" t="s">
        <v>82</v>
      </c>
      <c r="S908" s="16" t="s">
        <v>20</v>
      </c>
      <c r="T908" s="16" t="s">
        <v>76</v>
      </c>
      <c r="U908" s="89">
        <v>45959</v>
      </c>
      <c r="V908" s="71"/>
      <c r="W908" s="62" t="str" cm="1">
        <f t="array" ref="W908">IF(SUM(LEN(B908:V908))=0,"",IF(OR(OR(ISBLANK(F908),SUM(LEN(C908),LEN(D908))=0),AND(NOT(E908="Unknown"),ISBLANK(J908)),AND(NOT(O908="Unknown"),ISBLANK(R908))),"Missing Information", INDEX(Table15[Entire Service Line Classification], MATCH(SUMIFS(Table15[Unique ID],Table15[System-Owned Portion],E908,Table15[If Material Anything Other than "Lead" in Column E,Was Material Ever Previously Lead?],G908,Table15[Customer-Owned Portion],O908),Table15[Unique ID],0),0)))</f>
        <v>Non-lead</v>
      </c>
    </row>
    <row r="909" spans="1:23" ht="30" x14ac:dyDescent="0.25">
      <c r="A909" s="2"/>
      <c r="B909" s="67" t="s">
        <v>1832</v>
      </c>
      <c r="C909" s="16" t="s">
        <v>1833</v>
      </c>
      <c r="D909" s="16"/>
      <c r="E909" s="26" t="s">
        <v>27</v>
      </c>
      <c r="F909" s="116" t="s">
        <v>18</v>
      </c>
      <c r="G909" s="28" t="s">
        <v>18</v>
      </c>
      <c r="H909" s="89"/>
      <c r="I909" s="112">
        <v>1.5</v>
      </c>
      <c r="J909" s="28" t="s">
        <v>29</v>
      </c>
      <c r="K909" s="16" t="s">
        <v>18</v>
      </c>
      <c r="L909" s="16"/>
      <c r="M909" s="89">
        <v>43454</v>
      </c>
      <c r="N909" s="69"/>
      <c r="O909" s="26" t="s">
        <v>19</v>
      </c>
      <c r="P909" s="91">
        <v>29647</v>
      </c>
      <c r="Q909" s="112">
        <v>1.5</v>
      </c>
      <c r="R909" s="28" t="s">
        <v>82</v>
      </c>
      <c r="S909" s="16" t="s">
        <v>20</v>
      </c>
      <c r="T909" s="16" t="s">
        <v>76</v>
      </c>
      <c r="U909" s="89">
        <v>45887</v>
      </c>
      <c r="V909" s="71"/>
      <c r="W909" s="62" t="str" cm="1">
        <f t="array" ref="W909">IF(SUM(LEN(B909:V909))=0,"",IF(OR(OR(ISBLANK(F909),SUM(LEN(C909),LEN(D909))=0),AND(NOT(E909="Unknown"),ISBLANK(J909)),AND(NOT(O909="Unknown"),ISBLANK(R909))),"Missing Information", INDEX(Table15[Entire Service Line Classification], MATCH(SUMIFS(Table15[Unique ID],Table15[System-Owned Portion],E909,Table15[If Material Anything Other than "Lead" in Column E,Was Material Ever Previously Lead?],G909,Table15[Customer-Owned Portion],O909),Table15[Unique ID],0),0)))</f>
        <v>Non-lead</v>
      </c>
    </row>
    <row r="910" spans="1:23" ht="30" x14ac:dyDescent="0.25">
      <c r="A910" s="2"/>
      <c r="B910" s="67" t="s">
        <v>1834</v>
      </c>
      <c r="C910" s="16" t="s">
        <v>1835</v>
      </c>
      <c r="D910" s="16"/>
      <c r="E910" s="26" t="s">
        <v>27</v>
      </c>
      <c r="F910" s="116" t="s">
        <v>18</v>
      </c>
      <c r="G910" s="28" t="s">
        <v>18</v>
      </c>
      <c r="H910" s="89"/>
      <c r="I910" s="112">
        <v>0.75</v>
      </c>
      <c r="J910" s="117" t="s">
        <v>82</v>
      </c>
      <c r="K910" s="16" t="s">
        <v>20</v>
      </c>
      <c r="L910" s="16" t="s">
        <v>76</v>
      </c>
      <c r="M910" s="89">
        <v>45887</v>
      </c>
      <c r="N910" s="69"/>
      <c r="O910" s="26" t="s">
        <v>19</v>
      </c>
      <c r="P910" s="91"/>
      <c r="Q910" s="112">
        <v>0.75</v>
      </c>
      <c r="R910" s="28" t="s">
        <v>82</v>
      </c>
      <c r="S910" s="16" t="s">
        <v>20</v>
      </c>
      <c r="T910" s="16" t="s">
        <v>76</v>
      </c>
      <c r="U910" s="89">
        <v>45887</v>
      </c>
      <c r="V910" s="71"/>
      <c r="W910" s="62" t="str" cm="1">
        <f t="array" ref="W910">IF(SUM(LEN(B910:V910))=0,"",IF(OR(OR(ISBLANK(F910),SUM(LEN(C910),LEN(D910))=0),AND(NOT(E910="Unknown"),ISBLANK(J910)),AND(NOT(O910="Unknown"),ISBLANK(R910))),"Missing Information", INDEX(Table15[Entire Service Line Classification], MATCH(SUMIFS(Table15[Unique ID],Table15[System-Owned Portion],E910,Table15[If Material Anything Other than "Lead" in Column E,Was Material Ever Previously Lead?],G910,Table15[Customer-Owned Portion],O910),Table15[Unique ID],0),0)))</f>
        <v>Non-lead</v>
      </c>
    </row>
    <row r="911" spans="1:23" ht="30" x14ac:dyDescent="0.25">
      <c r="A911" s="2"/>
      <c r="B911" s="67" t="s">
        <v>1836</v>
      </c>
      <c r="C911" s="16" t="s">
        <v>1837</v>
      </c>
      <c r="D911" s="16"/>
      <c r="E911" s="26" t="s">
        <v>27</v>
      </c>
      <c r="F911" s="116" t="s">
        <v>18</v>
      </c>
      <c r="G911" s="28" t="s">
        <v>18</v>
      </c>
      <c r="H911" s="89">
        <v>43146</v>
      </c>
      <c r="I911" s="112">
        <v>1</v>
      </c>
      <c r="J911" s="28" t="s">
        <v>29</v>
      </c>
      <c r="K911" s="16" t="s">
        <v>18</v>
      </c>
      <c r="L911" s="16"/>
      <c r="M911" s="89"/>
      <c r="N911" s="69"/>
      <c r="O911" s="26" t="s">
        <v>19</v>
      </c>
      <c r="P911" s="91"/>
      <c r="Q911" s="112">
        <v>1</v>
      </c>
      <c r="R911" s="28" t="s">
        <v>82</v>
      </c>
      <c r="S911" s="16" t="s">
        <v>20</v>
      </c>
      <c r="T911" s="16" t="s">
        <v>76</v>
      </c>
      <c r="U911" s="89">
        <v>45796</v>
      </c>
      <c r="V911" s="71"/>
      <c r="W911" s="62" t="str" cm="1">
        <f t="array" ref="W911">IF(SUM(LEN(B911:V911))=0,"",IF(OR(OR(ISBLANK(F911),SUM(LEN(C911),LEN(D911))=0),AND(NOT(E911="Unknown"),ISBLANK(J911)),AND(NOT(O911="Unknown"),ISBLANK(R911))),"Missing Information", INDEX(Table15[Entire Service Line Classification], MATCH(SUMIFS(Table15[Unique ID],Table15[System-Owned Portion],E911,Table15[If Material Anything Other than "Lead" in Column E,Was Material Ever Previously Lead?],G911,Table15[Customer-Owned Portion],O911),Table15[Unique ID],0),0)))</f>
        <v>Non-lead</v>
      </c>
    </row>
    <row r="912" spans="1:23" ht="30" x14ac:dyDescent="0.25">
      <c r="A912" s="2"/>
      <c r="B912" s="67" t="s">
        <v>1838</v>
      </c>
      <c r="C912" s="16" t="s">
        <v>1839</v>
      </c>
      <c r="D912" s="16"/>
      <c r="E912" s="26" t="s">
        <v>27</v>
      </c>
      <c r="F912" s="116" t="s">
        <v>18</v>
      </c>
      <c r="G912" s="117" t="s">
        <v>18</v>
      </c>
      <c r="H912" s="89"/>
      <c r="I912" s="112">
        <v>0.75</v>
      </c>
      <c r="J912" s="28" t="s">
        <v>82</v>
      </c>
      <c r="K912" s="16" t="s">
        <v>20</v>
      </c>
      <c r="L912" s="16" t="s">
        <v>76</v>
      </c>
      <c r="M912" s="89">
        <v>45887</v>
      </c>
      <c r="N912" s="69"/>
      <c r="O912" s="26" t="s">
        <v>19</v>
      </c>
      <c r="P912" s="91"/>
      <c r="Q912" s="112">
        <v>0.75</v>
      </c>
      <c r="R912" s="28" t="s">
        <v>82</v>
      </c>
      <c r="S912" s="16" t="s">
        <v>20</v>
      </c>
      <c r="T912" s="16" t="s">
        <v>76</v>
      </c>
      <c r="U912" s="89">
        <v>45887</v>
      </c>
      <c r="V912" s="71"/>
      <c r="W912" s="62" t="str" cm="1">
        <f t="array" ref="W912">IF(SUM(LEN(B912:V912))=0,"",IF(OR(OR(ISBLANK(F912),SUM(LEN(C912),LEN(D912))=0),AND(NOT(E912="Unknown"),ISBLANK(J912)),AND(NOT(O912="Unknown"),ISBLANK(R912))),"Missing Information", INDEX(Table15[Entire Service Line Classification], MATCH(SUMIFS(Table15[Unique ID],Table15[System-Owned Portion],E912,Table15[If Material Anything Other than "Lead" in Column E,Was Material Ever Previously Lead?],G912,Table15[Customer-Owned Portion],O912),Table15[Unique ID],0),0)))</f>
        <v>Non-lead</v>
      </c>
    </row>
    <row r="913" spans="1:23" ht="30" x14ac:dyDescent="0.25">
      <c r="A913" s="2"/>
      <c r="B913" s="67" t="s">
        <v>1840</v>
      </c>
      <c r="C913" s="16" t="s">
        <v>1841</v>
      </c>
      <c r="D913" s="16"/>
      <c r="E913" s="26" t="s">
        <v>27</v>
      </c>
      <c r="F913" s="116" t="s">
        <v>18</v>
      </c>
      <c r="G913" s="117" t="s">
        <v>18</v>
      </c>
      <c r="H913" s="89"/>
      <c r="I913" s="112">
        <v>0.75</v>
      </c>
      <c r="J913" s="28" t="s">
        <v>82</v>
      </c>
      <c r="K913" s="16" t="s">
        <v>20</v>
      </c>
      <c r="L913" s="16" t="s">
        <v>76</v>
      </c>
      <c r="M913" s="89">
        <v>45887</v>
      </c>
      <c r="N913" s="69"/>
      <c r="O913" s="26" t="s">
        <v>19</v>
      </c>
      <c r="P913" s="91"/>
      <c r="Q913" s="112">
        <v>0.75</v>
      </c>
      <c r="R913" s="28" t="s">
        <v>82</v>
      </c>
      <c r="S913" s="16" t="s">
        <v>20</v>
      </c>
      <c r="T913" s="16" t="s">
        <v>76</v>
      </c>
      <c r="U913" s="89">
        <v>45887</v>
      </c>
      <c r="V913" s="71"/>
      <c r="W913" s="62" t="str" cm="1">
        <f t="array" ref="W913">IF(SUM(LEN(B913:V913))=0,"",IF(OR(OR(ISBLANK(F913),SUM(LEN(C913),LEN(D913))=0),AND(NOT(E913="Unknown"),ISBLANK(J913)),AND(NOT(O913="Unknown"),ISBLANK(R913))),"Missing Information", INDEX(Table15[Entire Service Line Classification], MATCH(SUMIFS(Table15[Unique ID],Table15[System-Owned Portion],E913,Table15[If Material Anything Other than "Lead" in Column E,Was Material Ever Previously Lead?],G913,Table15[Customer-Owned Portion],O913),Table15[Unique ID],0),0)))</f>
        <v>Non-lead</v>
      </c>
    </row>
    <row r="914" spans="1:23" ht="30" x14ac:dyDescent="0.25">
      <c r="A914" s="2"/>
      <c r="B914" s="67" t="s">
        <v>1842</v>
      </c>
      <c r="C914" s="16" t="s">
        <v>1843</v>
      </c>
      <c r="D914" s="16"/>
      <c r="E914" s="26" t="s">
        <v>19</v>
      </c>
      <c r="F914" s="116" t="s">
        <v>18</v>
      </c>
      <c r="G914" s="117" t="s">
        <v>18</v>
      </c>
      <c r="H914" s="89"/>
      <c r="I914" s="112">
        <v>0.75</v>
      </c>
      <c r="J914" s="28" t="s">
        <v>82</v>
      </c>
      <c r="K914" s="16" t="s">
        <v>20</v>
      </c>
      <c r="L914" s="16" t="s">
        <v>76</v>
      </c>
      <c r="M914" s="89">
        <v>45887</v>
      </c>
      <c r="N914" s="69"/>
      <c r="O914" s="26" t="s">
        <v>19</v>
      </c>
      <c r="P914" s="91"/>
      <c r="Q914" s="112">
        <v>0.75</v>
      </c>
      <c r="R914" s="28" t="s">
        <v>82</v>
      </c>
      <c r="S914" s="16" t="s">
        <v>20</v>
      </c>
      <c r="T914" s="16" t="s">
        <v>76</v>
      </c>
      <c r="U914" s="89">
        <v>45887</v>
      </c>
      <c r="V914" s="71"/>
      <c r="W914" s="62" t="str" cm="1">
        <f t="array" ref="W914">IF(SUM(LEN(B914:V914))=0,"",IF(OR(OR(ISBLANK(F914),SUM(LEN(C914),LEN(D914))=0),AND(NOT(E914="Unknown"),ISBLANK(J914)),AND(NOT(O914="Unknown"),ISBLANK(R914))),"Missing Information", INDEX(Table15[Entire Service Line Classification], MATCH(SUMIFS(Table15[Unique ID],Table15[System-Owned Portion],E914,Table15[If Material Anything Other than "Lead" in Column E,Was Material Ever Previously Lead?],G914,Table15[Customer-Owned Portion],O914),Table15[Unique ID],0),0)))</f>
        <v>Non-lead</v>
      </c>
    </row>
    <row r="915" spans="1:23" ht="30" x14ac:dyDescent="0.25">
      <c r="A915" s="2"/>
      <c r="B915" s="67" t="s">
        <v>1844</v>
      </c>
      <c r="C915" s="16" t="s">
        <v>1845</v>
      </c>
      <c r="D915" s="16"/>
      <c r="E915" s="26" t="s">
        <v>27</v>
      </c>
      <c r="F915" s="116" t="s">
        <v>18</v>
      </c>
      <c r="G915" s="117" t="s">
        <v>18</v>
      </c>
      <c r="H915" s="89"/>
      <c r="I915" s="112">
        <v>0.75</v>
      </c>
      <c r="J915" s="28" t="s">
        <v>82</v>
      </c>
      <c r="K915" s="16" t="s">
        <v>20</v>
      </c>
      <c r="L915" s="16" t="s">
        <v>76</v>
      </c>
      <c r="M915" s="89">
        <v>45887</v>
      </c>
      <c r="N915" s="69"/>
      <c r="O915" s="26" t="s">
        <v>19</v>
      </c>
      <c r="P915" s="91"/>
      <c r="Q915" s="112">
        <v>0.75</v>
      </c>
      <c r="R915" s="28" t="s">
        <v>82</v>
      </c>
      <c r="S915" s="16" t="s">
        <v>20</v>
      </c>
      <c r="T915" s="16" t="s">
        <v>76</v>
      </c>
      <c r="U915" s="89">
        <v>45887</v>
      </c>
      <c r="V915" s="71"/>
      <c r="W915" s="62" t="str" cm="1">
        <f t="array" ref="W915">IF(SUM(LEN(B915:V915))=0,"",IF(OR(OR(ISBLANK(F915),SUM(LEN(C915),LEN(D915))=0),AND(NOT(E915="Unknown"),ISBLANK(J915)),AND(NOT(O915="Unknown"),ISBLANK(R915))),"Missing Information", INDEX(Table15[Entire Service Line Classification], MATCH(SUMIFS(Table15[Unique ID],Table15[System-Owned Portion],E915,Table15[If Material Anything Other than "Lead" in Column E,Was Material Ever Previously Lead?],G915,Table15[Customer-Owned Portion],O915),Table15[Unique ID],0),0)))</f>
        <v>Non-lead</v>
      </c>
    </row>
    <row r="916" spans="1:23" ht="30" x14ac:dyDescent="0.25">
      <c r="A916" s="2"/>
      <c r="B916" s="67" t="s">
        <v>1846</v>
      </c>
      <c r="C916" s="16" t="s">
        <v>1847</v>
      </c>
      <c r="D916" s="16"/>
      <c r="E916" s="26" t="s">
        <v>27</v>
      </c>
      <c r="F916" s="116" t="s">
        <v>18</v>
      </c>
      <c r="G916" s="117" t="s">
        <v>18</v>
      </c>
      <c r="H916" s="89"/>
      <c r="I916" s="112">
        <v>0.75</v>
      </c>
      <c r="J916" s="28" t="s">
        <v>29</v>
      </c>
      <c r="K916" s="16" t="s">
        <v>18</v>
      </c>
      <c r="L916" s="16" t="s">
        <v>75</v>
      </c>
      <c r="M916" s="89">
        <v>41043</v>
      </c>
      <c r="N916" s="69"/>
      <c r="O916" s="26" t="s">
        <v>19</v>
      </c>
      <c r="P916" s="91"/>
      <c r="Q916" s="112">
        <v>0.75</v>
      </c>
      <c r="R916" s="28" t="s">
        <v>82</v>
      </c>
      <c r="S916" s="16" t="s">
        <v>20</v>
      </c>
      <c r="T916" s="16" t="s">
        <v>76</v>
      </c>
      <c r="U916" s="89">
        <v>45887</v>
      </c>
      <c r="V916" s="71"/>
      <c r="W916" s="62" t="str" cm="1">
        <f t="array" ref="W916">IF(SUM(LEN(B916:V916))=0,"",IF(OR(OR(ISBLANK(F916),SUM(LEN(C916),LEN(D916))=0),AND(NOT(E916="Unknown"),ISBLANK(J916)),AND(NOT(O916="Unknown"),ISBLANK(R916))),"Missing Information", INDEX(Table15[Entire Service Line Classification], MATCH(SUMIFS(Table15[Unique ID],Table15[System-Owned Portion],E916,Table15[If Material Anything Other than "Lead" in Column E,Was Material Ever Previously Lead?],G916,Table15[Customer-Owned Portion],O916),Table15[Unique ID],0),0)))</f>
        <v>Non-lead</v>
      </c>
    </row>
    <row r="917" spans="1:23" ht="30" x14ac:dyDescent="0.25">
      <c r="A917" s="2"/>
      <c r="B917" s="67" t="s">
        <v>1852</v>
      </c>
      <c r="C917" s="16" t="s">
        <v>1853</v>
      </c>
      <c r="D917" s="16"/>
      <c r="E917" s="26" t="s">
        <v>27</v>
      </c>
      <c r="F917" s="116" t="s">
        <v>18</v>
      </c>
      <c r="G917" s="117" t="s">
        <v>18</v>
      </c>
      <c r="H917" s="89"/>
      <c r="I917" s="112">
        <v>0.75</v>
      </c>
      <c r="J917" s="28" t="s">
        <v>82</v>
      </c>
      <c r="K917" s="16" t="s">
        <v>20</v>
      </c>
      <c r="L917" s="16" t="s">
        <v>76</v>
      </c>
      <c r="M917" s="89">
        <v>45887</v>
      </c>
      <c r="N917" s="69"/>
      <c r="O917" s="26" t="s">
        <v>19</v>
      </c>
      <c r="P917" s="91"/>
      <c r="Q917" s="112">
        <v>0.75</v>
      </c>
      <c r="R917" s="28" t="s">
        <v>82</v>
      </c>
      <c r="S917" s="16" t="s">
        <v>20</v>
      </c>
      <c r="T917" s="16" t="s">
        <v>76</v>
      </c>
      <c r="U917" s="89">
        <v>45887</v>
      </c>
      <c r="V917" s="71"/>
      <c r="W917" s="62" t="str" cm="1">
        <f t="array" ref="W917">IF(SUM(LEN(B917:V917))=0,"",IF(OR(OR(ISBLANK(F917),SUM(LEN(C917),LEN(D917))=0),AND(NOT(E917="Unknown"),ISBLANK(J917)),AND(NOT(O917="Unknown"),ISBLANK(R917))),"Missing Information", INDEX(Table15[Entire Service Line Classification], MATCH(SUMIFS(Table15[Unique ID],Table15[System-Owned Portion],E917,Table15[If Material Anything Other than "Lead" in Column E,Was Material Ever Previously Lead?],G917,Table15[Customer-Owned Portion],O917),Table15[Unique ID],0),0)))</f>
        <v>Non-lead</v>
      </c>
    </row>
    <row r="918" spans="1:23" ht="30" x14ac:dyDescent="0.25">
      <c r="A918" s="2"/>
      <c r="B918" s="67" t="s">
        <v>1854</v>
      </c>
      <c r="C918" s="16" t="s">
        <v>1855</v>
      </c>
      <c r="D918" s="16"/>
      <c r="E918" s="26" t="s">
        <v>19</v>
      </c>
      <c r="F918" s="116" t="s">
        <v>18</v>
      </c>
      <c r="G918" s="117" t="s">
        <v>18</v>
      </c>
      <c r="H918" s="89"/>
      <c r="I918" s="112">
        <v>0.75</v>
      </c>
      <c r="J918" s="28" t="s">
        <v>82</v>
      </c>
      <c r="K918" s="16" t="s">
        <v>20</v>
      </c>
      <c r="L918" s="16" t="s">
        <v>76</v>
      </c>
      <c r="M918" s="89">
        <v>45959</v>
      </c>
      <c r="N918" s="69"/>
      <c r="O918" s="26" t="s">
        <v>19</v>
      </c>
      <c r="P918" s="91"/>
      <c r="Q918" s="112">
        <v>0.75</v>
      </c>
      <c r="R918" s="28" t="s">
        <v>82</v>
      </c>
      <c r="S918" s="16" t="s">
        <v>20</v>
      </c>
      <c r="T918" s="16" t="s">
        <v>76</v>
      </c>
      <c r="U918" s="89">
        <v>45959</v>
      </c>
      <c r="V918" s="71"/>
      <c r="W918" s="62" t="str" cm="1">
        <f t="array" ref="W918">IF(SUM(LEN(B918:V918))=0,"",IF(OR(OR(ISBLANK(F918),SUM(LEN(C918),LEN(D918))=0),AND(NOT(E918="Unknown"),ISBLANK(J918)),AND(NOT(O918="Unknown"),ISBLANK(R918))),"Missing Information", INDEX(Table15[Entire Service Line Classification], MATCH(SUMIFS(Table15[Unique ID],Table15[System-Owned Portion],E918,Table15[If Material Anything Other than "Lead" in Column E,Was Material Ever Previously Lead?],G918,Table15[Customer-Owned Portion],O918),Table15[Unique ID],0),0)))</f>
        <v>Non-lead</v>
      </c>
    </row>
    <row r="919" spans="1:23" ht="30" x14ac:dyDescent="0.25">
      <c r="A919" s="2"/>
      <c r="B919" s="67" t="s">
        <v>1848</v>
      </c>
      <c r="C919" s="16" t="s">
        <v>1848</v>
      </c>
      <c r="D919" s="16"/>
      <c r="E919" s="26" t="s">
        <v>27</v>
      </c>
      <c r="F919" s="116" t="s">
        <v>18</v>
      </c>
      <c r="G919" s="28" t="s">
        <v>18</v>
      </c>
      <c r="H919" s="89"/>
      <c r="I919" s="112">
        <v>0.75</v>
      </c>
      <c r="J919" s="28" t="s">
        <v>29</v>
      </c>
      <c r="K919" s="16" t="s">
        <v>18</v>
      </c>
      <c r="L919" s="16"/>
      <c r="M919" s="89">
        <v>43359</v>
      </c>
      <c r="N919" s="69" t="s">
        <v>1849</v>
      </c>
      <c r="O919" s="26" t="s">
        <v>19</v>
      </c>
      <c r="P919" s="91"/>
      <c r="Q919" s="112">
        <v>0.75</v>
      </c>
      <c r="R919" s="28" t="s">
        <v>29</v>
      </c>
      <c r="S919" s="16" t="s">
        <v>18</v>
      </c>
      <c r="T919" s="16"/>
      <c r="U919" s="89">
        <v>43359</v>
      </c>
      <c r="V919" s="71"/>
      <c r="W919" s="62" t="str" cm="1">
        <f t="array" ref="W919">IF(SUM(LEN(B919:V919))=0,"",IF(OR(OR(ISBLANK(F919),SUM(LEN(C919),LEN(D919))=0),AND(NOT(E919="Unknown"),ISBLANK(J919)),AND(NOT(O919="Unknown"),ISBLANK(R919))),"Missing Information", INDEX(Table15[Entire Service Line Classification], MATCH(SUMIFS(Table15[Unique ID],Table15[System-Owned Portion],E919,Table15[If Material Anything Other than "Lead" in Column E,Was Material Ever Previously Lead?],G919,Table15[Customer-Owned Portion],O919),Table15[Unique ID],0),0)))</f>
        <v>Non-lead</v>
      </c>
    </row>
    <row r="920" spans="1:23" ht="30" x14ac:dyDescent="0.25">
      <c r="A920" s="2"/>
      <c r="B920" s="67" t="s">
        <v>1856</v>
      </c>
      <c r="C920" s="16" t="s">
        <v>1857</v>
      </c>
      <c r="D920" s="16"/>
      <c r="E920" s="26" t="s">
        <v>27</v>
      </c>
      <c r="F920" s="116" t="s">
        <v>18</v>
      </c>
      <c r="G920" s="117" t="s">
        <v>18</v>
      </c>
      <c r="H920" s="89"/>
      <c r="I920" s="112">
        <v>0.75</v>
      </c>
      <c r="J920" s="28" t="s">
        <v>82</v>
      </c>
      <c r="K920" s="16" t="s">
        <v>20</v>
      </c>
      <c r="L920" s="16" t="s">
        <v>76</v>
      </c>
      <c r="M920" s="89">
        <v>45887</v>
      </c>
      <c r="N920" s="69"/>
      <c r="O920" s="26" t="s">
        <v>19</v>
      </c>
      <c r="P920" s="91"/>
      <c r="Q920" s="112">
        <v>0.75</v>
      </c>
      <c r="R920" s="28" t="s">
        <v>82</v>
      </c>
      <c r="S920" s="16" t="s">
        <v>20</v>
      </c>
      <c r="T920" s="16" t="s">
        <v>76</v>
      </c>
      <c r="U920" s="89">
        <v>45887</v>
      </c>
      <c r="V920" s="71"/>
      <c r="W920" s="62" t="str" cm="1">
        <f t="array" ref="W920">IF(SUM(LEN(B920:V920))=0,"",IF(OR(OR(ISBLANK(F920),SUM(LEN(C920),LEN(D920))=0),AND(NOT(E920="Unknown"),ISBLANK(J920)),AND(NOT(O920="Unknown"),ISBLANK(R920))),"Missing Information", INDEX(Table15[Entire Service Line Classification], MATCH(SUMIFS(Table15[Unique ID],Table15[System-Owned Portion],E920,Table15[If Material Anything Other than "Lead" in Column E,Was Material Ever Previously Lead?],G920,Table15[Customer-Owned Portion],O920),Table15[Unique ID],0),0)))</f>
        <v>Non-lead</v>
      </c>
    </row>
    <row r="921" spans="1:23" ht="30" x14ac:dyDescent="0.25">
      <c r="A921" s="2"/>
      <c r="B921" s="67" t="s">
        <v>1850</v>
      </c>
      <c r="C921" s="16" t="s">
        <v>1851</v>
      </c>
      <c r="D921" s="16"/>
      <c r="E921" s="26" t="s">
        <v>27</v>
      </c>
      <c r="F921" s="116" t="s">
        <v>18</v>
      </c>
      <c r="G921" s="117" t="s">
        <v>18</v>
      </c>
      <c r="H921" s="89"/>
      <c r="I921" s="112">
        <v>0.75</v>
      </c>
      <c r="J921" s="28" t="s">
        <v>29</v>
      </c>
      <c r="K921" s="16" t="s">
        <v>18</v>
      </c>
      <c r="L921" s="16" t="s">
        <v>74</v>
      </c>
      <c r="M921" s="89">
        <v>38565</v>
      </c>
      <c r="N921" s="69"/>
      <c r="O921" s="26" t="s">
        <v>19</v>
      </c>
      <c r="P921" s="91"/>
      <c r="Q921" s="112">
        <v>0.75</v>
      </c>
      <c r="R921" s="28" t="s">
        <v>82</v>
      </c>
      <c r="S921" s="16" t="s">
        <v>20</v>
      </c>
      <c r="T921" s="16" t="s">
        <v>76</v>
      </c>
      <c r="U921" s="89">
        <v>45887</v>
      </c>
      <c r="V921" s="71"/>
      <c r="W921" s="62" t="str" cm="1">
        <f t="array" ref="W921">IF(SUM(LEN(B921:V921))=0,"",IF(OR(OR(ISBLANK(F921),SUM(LEN(C921),LEN(D921))=0),AND(NOT(E921="Unknown"),ISBLANK(J921)),AND(NOT(O921="Unknown"),ISBLANK(R921))),"Missing Information", INDEX(Table15[Entire Service Line Classification], MATCH(SUMIFS(Table15[Unique ID],Table15[System-Owned Portion],E921,Table15[If Material Anything Other than "Lead" in Column E,Was Material Ever Previously Lead?],G921,Table15[Customer-Owned Portion],O921),Table15[Unique ID],0),0)))</f>
        <v>Non-lead</v>
      </c>
    </row>
    <row r="922" spans="1:23" ht="30" x14ac:dyDescent="0.25">
      <c r="A922" s="2"/>
      <c r="B922" s="67" t="s">
        <v>1858</v>
      </c>
      <c r="C922" s="16" t="s">
        <v>1859</v>
      </c>
      <c r="D922" s="16"/>
      <c r="E922" s="26" t="s">
        <v>27</v>
      </c>
      <c r="F922" s="116" t="s">
        <v>18</v>
      </c>
      <c r="G922" s="117" t="s">
        <v>18</v>
      </c>
      <c r="H922" s="89"/>
      <c r="I922" s="112">
        <v>0.75</v>
      </c>
      <c r="J922" s="28" t="s">
        <v>82</v>
      </c>
      <c r="K922" s="16" t="s">
        <v>20</v>
      </c>
      <c r="L922" s="16" t="s">
        <v>76</v>
      </c>
      <c r="M922" s="89">
        <v>45887</v>
      </c>
      <c r="N922" s="69"/>
      <c r="O922" s="26" t="s">
        <v>19</v>
      </c>
      <c r="P922" s="91"/>
      <c r="Q922" s="112">
        <v>0.75</v>
      </c>
      <c r="R922" s="28" t="s">
        <v>82</v>
      </c>
      <c r="S922" s="16" t="s">
        <v>20</v>
      </c>
      <c r="T922" s="16" t="s">
        <v>76</v>
      </c>
      <c r="U922" s="89">
        <v>45887</v>
      </c>
      <c r="V922" s="71"/>
      <c r="W922" s="62" t="str" cm="1">
        <f t="array" ref="W922">IF(SUM(LEN(B922:V922))=0,"",IF(OR(OR(ISBLANK(F922),SUM(LEN(C922),LEN(D922))=0),AND(NOT(E922="Unknown"),ISBLANK(J922)),AND(NOT(O922="Unknown"),ISBLANK(R922))),"Missing Information", INDEX(Table15[Entire Service Line Classification], MATCH(SUMIFS(Table15[Unique ID],Table15[System-Owned Portion],E922,Table15[If Material Anything Other than "Lead" in Column E,Was Material Ever Previously Lead?],G922,Table15[Customer-Owned Portion],O922),Table15[Unique ID],0),0)))</f>
        <v>Non-lead</v>
      </c>
    </row>
    <row r="923" spans="1:23" ht="30" x14ac:dyDescent="0.25">
      <c r="A923" s="2"/>
      <c r="B923" s="67" t="s">
        <v>1860</v>
      </c>
      <c r="C923" s="16" t="s">
        <v>1861</v>
      </c>
      <c r="D923" s="16"/>
      <c r="E923" s="26" t="s">
        <v>27</v>
      </c>
      <c r="F923" s="25" t="s">
        <v>173</v>
      </c>
      <c r="G923" s="28" t="s">
        <v>173</v>
      </c>
      <c r="H923" s="89"/>
      <c r="I923" s="112">
        <v>1</v>
      </c>
      <c r="J923" s="28" t="s">
        <v>29</v>
      </c>
      <c r="K923" s="16" t="s">
        <v>18</v>
      </c>
      <c r="L923" s="16"/>
      <c r="M923" s="89">
        <v>41520</v>
      </c>
      <c r="N923" s="69"/>
      <c r="O923" s="26" t="s">
        <v>19</v>
      </c>
      <c r="P923" s="91"/>
      <c r="Q923" s="112">
        <v>1</v>
      </c>
      <c r="R923" s="28" t="s">
        <v>82</v>
      </c>
      <c r="S923" s="16" t="s">
        <v>20</v>
      </c>
      <c r="T923" s="16" t="s">
        <v>76</v>
      </c>
      <c r="U923" s="89">
        <v>45796</v>
      </c>
      <c r="V923" s="71"/>
      <c r="W923" s="62" t="str" cm="1">
        <f t="array" ref="W923">IF(SUM(LEN(B923:V923))=0,"",IF(OR(OR(ISBLANK(F923),SUM(LEN(C923),LEN(D923))=0),AND(NOT(E923="Unknown"),ISBLANK(J923)),AND(NOT(O923="Unknown"),ISBLANK(R923))),"Missing Information", INDEX(Table15[Entire Service Line Classification], MATCH(SUMIFS(Table15[Unique ID],Table15[System-Owned Portion],E923,Table15[If Material Anything Other than "Lead" in Column E,Was Material Ever Previously Lead?],G923,Table15[Customer-Owned Portion],O923),Table15[Unique ID],0),0)))</f>
        <v>Non-lead</v>
      </c>
    </row>
    <row r="924" spans="1:23" ht="30" x14ac:dyDescent="0.25">
      <c r="A924" s="2"/>
      <c r="B924" s="67" t="s">
        <v>1862</v>
      </c>
      <c r="C924" s="16" t="s">
        <v>1863</v>
      </c>
      <c r="D924" s="16"/>
      <c r="E924" s="26" t="s">
        <v>27</v>
      </c>
      <c r="F924" s="116" t="s">
        <v>18</v>
      </c>
      <c r="G924" s="28" t="s">
        <v>18</v>
      </c>
      <c r="H924" s="89"/>
      <c r="I924" s="112">
        <v>0.75</v>
      </c>
      <c r="J924" s="28" t="s">
        <v>29</v>
      </c>
      <c r="K924" s="16" t="s">
        <v>18</v>
      </c>
      <c r="L924" s="16"/>
      <c r="M924" s="89">
        <v>44329</v>
      </c>
      <c r="N924" s="69"/>
      <c r="O924" s="26" t="s">
        <v>19</v>
      </c>
      <c r="P924" s="91"/>
      <c r="Q924" s="112">
        <v>0.75</v>
      </c>
      <c r="R924" s="28" t="s">
        <v>82</v>
      </c>
      <c r="S924" s="16" t="s">
        <v>20</v>
      </c>
      <c r="T924" s="16" t="s">
        <v>76</v>
      </c>
      <c r="U924" s="89">
        <v>45828</v>
      </c>
      <c r="V924" s="71"/>
      <c r="W924" s="62" t="str" cm="1">
        <f t="array" ref="W924">IF(SUM(LEN(B924:V924))=0,"",IF(OR(OR(ISBLANK(F924),SUM(LEN(C924),LEN(D924))=0),AND(NOT(E924="Unknown"),ISBLANK(J924)),AND(NOT(O924="Unknown"),ISBLANK(R924))),"Missing Information", INDEX(Table15[Entire Service Line Classification], MATCH(SUMIFS(Table15[Unique ID],Table15[System-Owned Portion],E924,Table15[If Material Anything Other than "Lead" in Column E,Was Material Ever Previously Lead?],G924,Table15[Customer-Owned Portion],O924),Table15[Unique ID],0),0)))</f>
        <v>Non-lead</v>
      </c>
    </row>
    <row r="925" spans="1:23" ht="30" x14ac:dyDescent="0.25">
      <c r="A925" s="2"/>
      <c r="B925" s="67" t="s">
        <v>1864</v>
      </c>
      <c r="C925" s="16" t="s">
        <v>1865</v>
      </c>
      <c r="D925" s="16"/>
      <c r="E925" s="26" t="s">
        <v>19</v>
      </c>
      <c r="F925" s="116" t="s">
        <v>18</v>
      </c>
      <c r="G925" s="28" t="s">
        <v>18</v>
      </c>
      <c r="H925" s="89">
        <v>31838</v>
      </c>
      <c r="I925" s="112">
        <v>2</v>
      </c>
      <c r="J925" s="28" t="s">
        <v>89</v>
      </c>
      <c r="K925" s="16" t="s">
        <v>18</v>
      </c>
      <c r="L925" s="16"/>
      <c r="M925" s="89"/>
      <c r="N925" s="69"/>
      <c r="O925" s="26" t="s">
        <v>36</v>
      </c>
      <c r="P925" s="91">
        <v>31838</v>
      </c>
      <c r="Q925" s="112">
        <v>2</v>
      </c>
      <c r="R925" s="28" t="s">
        <v>87</v>
      </c>
      <c r="S925" s="16" t="s">
        <v>18</v>
      </c>
      <c r="T925" s="16"/>
      <c r="U925" s="89"/>
      <c r="V925" s="71"/>
      <c r="W925" s="62" t="str" cm="1">
        <f t="array" ref="W925">IF(SUM(LEN(B925:V925))=0,"",IF(OR(OR(ISBLANK(F925),SUM(LEN(C925),LEN(D925))=0),AND(NOT(E925="Unknown"),ISBLANK(J925)),AND(NOT(O925="Unknown"),ISBLANK(R925))),"Missing Information", INDEX(Table15[Entire Service Line Classification], MATCH(SUMIFS(Table15[Unique ID],Table15[System-Owned Portion],E925,Table15[If Material Anything Other than "Lead" in Column E,Was Material Ever Previously Lead?],G925,Table15[Customer-Owned Portion],O925),Table15[Unique ID],0),0)))</f>
        <v>Non-lead</v>
      </c>
    </row>
    <row r="926" spans="1:23" ht="30" x14ac:dyDescent="0.25">
      <c r="A926" s="2"/>
      <c r="B926" s="67" t="s">
        <v>1866</v>
      </c>
      <c r="C926" s="16" t="s">
        <v>1867</v>
      </c>
      <c r="D926" s="16"/>
      <c r="E926" s="26" t="s">
        <v>27</v>
      </c>
      <c r="F926" s="116" t="s">
        <v>18</v>
      </c>
      <c r="G926" s="117" t="s">
        <v>18</v>
      </c>
      <c r="H926" s="89"/>
      <c r="I926" s="112">
        <v>0.75</v>
      </c>
      <c r="J926" s="28" t="s">
        <v>29</v>
      </c>
      <c r="K926" s="16" t="s">
        <v>18</v>
      </c>
      <c r="L926" s="16" t="s">
        <v>74</v>
      </c>
      <c r="M926" s="89">
        <v>39255</v>
      </c>
      <c r="N926" s="69"/>
      <c r="O926" s="26" t="s">
        <v>19</v>
      </c>
      <c r="P926" s="91"/>
      <c r="Q926" s="112">
        <v>0.75</v>
      </c>
      <c r="R926" s="28" t="s">
        <v>29</v>
      </c>
      <c r="S926" s="16" t="s">
        <v>18</v>
      </c>
      <c r="T926" s="16" t="s">
        <v>74</v>
      </c>
      <c r="U926" s="89">
        <v>39255</v>
      </c>
      <c r="V926" s="71"/>
      <c r="W926" s="62" t="str" cm="1">
        <f t="array" ref="W926">IF(SUM(LEN(B926:V926))=0,"",IF(OR(OR(ISBLANK(F926),SUM(LEN(C926),LEN(D926))=0),AND(NOT(E926="Unknown"),ISBLANK(J926)),AND(NOT(O926="Unknown"),ISBLANK(R926))),"Missing Information", INDEX(Table15[Entire Service Line Classification], MATCH(SUMIFS(Table15[Unique ID],Table15[System-Owned Portion],E926,Table15[If Material Anything Other than "Lead" in Column E,Was Material Ever Previously Lead?],G926,Table15[Customer-Owned Portion],O926),Table15[Unique ID],0),0)))</f>
        <v>Non-lead</v>
      </c>
    </row>
    <row r="927" spans="1:23" ht="30" x14ac:dyDescent="0.25">
      <c r="A927" s="2"/>
      <c r="B927" s="67" t="s">
        <v>1868</v>
      </c>
      <c r="C927" s="16" t="s">
        <v>1869</v>
      </c>
      <c r="D927" s="16"/>
      <c r="E927" s="26" t="s">
        <v>27</v>
      </c>
      <c r="F927" s="116" t="s">
        <v>18</v>
      </c>
      <c r="G927" s="28" t="s">
        <v>18</v>
      </c>
      <c r="H927" s="89">
        <v>42151</v>
      </c>
      <c r="I927" s="112">
        <v>1</v>
      </c>
      <c r="J927" s="28" t="s">
        <v>87</v>
      </c>
      <c r="K927" s="16" t="s">
        <v>18</v>
      </c>
      <c r="L927" s="16"/>
      <c r="M927" s="89">
        <v>37768</v>
      </c>
      <c r="N927" s="69"/>
      <c r="O927" s="26" t="s">
        <v>19</v>
      </c>
      <c r="P927" s="91">
        <v>43495</v>
      </c>
      <c r="Q927" s="112">
        <v>1</v>
      </c>
      <c r="R927" s="28" t="s">
        <v>87</v>
      </c>
      <c r="S927" s="16" t="s">
        <v>18</v>
      </c>
      <c r="T927" s="16"/>
      <c r="U927" s="89"/>
      <c r="V927" s="71"/>
      <c r="W927" s="62" t="str" cm="1">
        <f t="array" ref="W927">IF(SUM(LEN(B927:V927))=0,"",IF(OR(OR(ISBLANK(F927),SUM(LEN(C927),LEN(D927))=0),AND(NOT(E927="Unknown"),ISBLANK(J927)),AND(NOT(O927="Unknown"),ISBLANK(R927))),"Missing Information", INDEX(Table15[Entire Service Line Classification], MATCH(SUMIFS(Table15[Unique ID],Table15[System-Owned Portion],E927,Table15[If Material Anything Other than "Lead" in Column E,Was Material Ever Previously Lead?],G927,Table15[Customer-Owned Portion],O927),Table15[Unique ID],0),0)))</f>
        <v>Non-lead</v>
      </c>
    </row>
    <row r="928" spans="1:23" ht="30" x14ac:dyDescent="0.25">
      <c r="A928" s="2"/>
      <c r="B928" s="67" t="s">
        <v>1870</v>
      </c>
      <c r="C928" s="16" t="s">
        <v>1871</v>
      </c>
      <c r="D928" s="16"/>
      <c r="E928" s="26" t="s">
        <v>27</v>
      </c>
      <c r="F928" s="116" t="s">
        <v>18</v>
      </c>
      <c r="G928" s="117" t="s">
        <v>18</v>
      </c>
      <c r="H928" s="89"/>
      <c r="I928" s="112">
        <v>0.75</v>
      </c>
      <c r="J928" s="28" t="s">
        <v>29</v>
      </c>
      <c r="K928" s="16" t="s">
        <v>18</v>
      </c>
      <c r="L928" s="16" t="s">
        <v>74</v>
      </c>
      <c r="M928" s="89">
        <v>39255</v>
      </c>
      <c r="N928" s="69"/>
      <c r="O928" s="26" t="s">
        <v>19</v>
      </c>
      <c r="P928" s="91"/>
      <c r="Q928" s="112">
        <v>0.75</v>
      </c>
      <c r="R928" s="28" t="s">
        <v>29</v>
      </c>
      <c r="S928" s="16" t="s">
        <v>18</v>
      </c>
      <c r="T928" s="16" t="s">
        <v>74</v>
      </c>
      <c r="U928" s="89">
        <v>39255</v>
      </c>
      <c r="V928" s="71"/>
      <c r="W928" s="62" t="str" cm="1">
        <f t="array" ref="W928">IF(SUM(LEN(B928:V928))=0,"",IF(OR(OR(ISBLANK(F928),SUM(LEN(C928),LEN(D928))=0),AND(NOT(E928="Unknown"),ISBLANK(J928)),AND(NOT(O928="Unknown"),ISBLANK(R928))),"Missing Information", INDEX(Table15[Entire Service Line Classification], MATCH(SUMIFS(Table15[Unique ID],Table15[System-Owned Portion],E928,Table15[If Material Anything Other than "Lead" in Column E,Was Material Ever Previously Lead?],G928,Table15[Customer-Owned Portion],O928),Table15[Unique ID],0),0)))</f>
        <v>Non-lead</v>
      </c>
    </row>
    <row r="929" spans="1:23" ht="30" x14ac:dyDescent="0.25">
      <c r="A929" s="2"/>
      <c r="B929" s="67" t="s">
        <v>1874</v>
      </c>
      <c r="C929" s="16" t="s">
        <v>1871</v>
      </c>
      <c r="D929" s="16"/>
      <c r="E929" s="26" t="s">
        <v>27</v>
      </c>
      <c r="F929" s="116" t="s">
        <v>18</v>
      </c>
      <c r="G929" s="28" t="s">
        <v>18</v>
      </c>
      <c r="H929" s="89">
        <v>44329</v>
      </c>
      <c r="I929" s="112">
        <v>0.75</v>
      </c>
      <c r="J929" s="28" t="s">
        <v>29</v>
      </c>
      <c r="K929" s="16" t="s">
        <v>18</v>
      </c>
      <c r="L929" s="16" t="s">
        <v>74</v>
      </c>
      <c r="M929" s="89">
        <v>44329</v>
      </c>
      <c r="N929" s="69"/>
      <c r="O929" s="26" t="s">
        <v>19</v>
      </c>
      <c r="P929" s="91"/>
      <c r="Q929" s="112">
        <v>0.75</v>
      </c>
      <c r="R929" s="28" t="s">
        <v>82</v>
      </c>
      <c r="S929" s="16" t="s">
        <v>20</v>
      </c>
      <c r="T929" s="16" t="s">
        <v>76</v>
      </c>
      <c r="U929" s="89">
        <v>45828</v>
      </c>
      <c r="V929" s="71"/>
      <c r="W929" s="62" t="str" cm="1">
        <f t="array" ref="W929">IF(SUM(LEN(B929:V929))=0,"",IF(OR(OR(ISBLANK(F929),SUM(LEN(C929),LEN(D929))=0),AND(NOT(E929="Unknown"),ISBLANK(J929)),AND(NOT(O929="Unknown"),ISBLANK(R929))),"Missing Information", INDEX(Table15[Entire Service Line Classification], MATCH(SUMIFS(Table15[Unique ID],Table15[System-Owned Portion],E929,Table15[If Material Anything Other than "Lead" in Column E,Was Material Ever Previously Lead?],G929,Table15[Customer-Owned Portion],O929),Table15[Unique ID],0),0)))</f>
        <v>Non-lead</v>
      </c>
    </row>
    <row r="930" spans="1:23" ht="30" x14ac:dyDescent="0.25">
      <c r="A930" s="2"/>
      <c r="B930" s="67" t="s">
        <v>1872</v>
      </c>
      <c r="C930" s="16" t="s">
        <v>1873</v>
      </c>
      <c r="D930" s="16"/>
      <c r="E930" s="26" t="s">
        <v>27</v>
      </c>
      <c r="F930" s="116" t="s">
        <v>18</v>
      </c>
      <c r="G930" s="28" t="s">
        <v>18</v>
      </c>
      <c r="H930" s="89">
        <v>44329</v>
      </c>
      <c r="I930" s="112">
        <v>0.75</v>
      </c>
      <c r="J930" s="28" t="s">
        <v>29</v>
      </c>
      <c r="K930" s="16" t="s">
        <v>18</v>
      </c>
      <c r="L930" s="16" t="s">
        <v>74</v>
      </c>
      <c r="M930" s="89">
        <v>44329</v>
      </c>
      <c r="N930" s="69"/>
      <c r="O930" s="26" t="s">
        <v>19</v>
      </c>
      <c r="P930" s="91"/>
      <c r="Q930" s="112">
        <v>0.75</v>
      </c>
      <c r="R930" s="28" t="s">
        <v>82</v>
      </c>
      <c r="S930" s="16" t="s">
        <v>20</v>
      </c>
      <c r="T930" s="16" t="s">
        <v>76</v>
      </c>
      <c r="U930" s="89">
        <v>45828</v>
      </c>
      <c r="V930" s="71"/>
      <c r="W930" s="62" t="str" cm="1">
        <f t="array" ref="W930">IF(SUM(LEN(B930:V930))=0,"",IF(OR(OR(ISBLANK(F930),SUM(LEN(C930),LEN(D930))=0),AND(NOT(E930="Unknown"),ISBLANK(J930)),AND(NOT(O930="Unknown"),ISBLANK(R930))),"Missing Information", INDEX(Table15[Entire Service Line Classification], MATCH(SUMIFS(Table15[Unique ID],Table15[System-Owned Portion],E930,Table15[If Material Anything Other than "Lead" in Column E,Was Material Ever Previously Lead?],G930,Table15[Customer-Owned Portion],O930),Table15[Unique ID],0),0)))</f>
        <v>Non-lead</v>
      </c>
    </row>
    <row r="931" spans="1:23" ht="30" x14ac:dyDescent="0.25">
      <c r="A931" s="2"/>
      <c r="B931" s="67" t="s">
        <v>1875</v>
      </c>
      <c r="C931" s="16" t="s">
        <v>1876</v>
      </c>
      <c r="D931" s="16"/>
      <c r="E931" s="26" t="s">
        <v>27</v>
      </c>
      <c r="F931" s="116" t="s">
        <v>18</v>
      </c>
      <c r="G931" s="117" t="s">
        <v>18</v>
      </c>
      <c r="H931" s="89"/>
      <c r="I931" s="112">
        <v>0.75</v>
      </c>
      <c r="J931" s="28" t="s">
        <v>29</v>
      </c>
      <c r="K931" s="16" t="s">
        <v>18</v>
      </c>
      <c r="L931" s="16" t="s">
        <v>74</v>
      </c>
      <c r="M931" s="89">
        <v>41928</v>
      </c>
      <c r="N931" s="69"/>
      <c r="O931" s="26" t="s">
        <v>19</v>
      </c>
      <c r="P931" s="91"/>
      <c r="Q931" s="112">
        <v>0.75</v>
      </c>
      <c r="R931" s="28" t="s">
        <v>29</v>
      </c>
      <c r="S931" s="16" t="s">
        <v>18</v>
      </c>
      <c r="T931" s="16" t="s">
        <v>74</v>
      </c>
      <c r="U931" s="89">
        <v>41928</v>
      </c>
      <c r="V931" s="71"/>
      <c r="W931" s="62" t="str" cm="1">
        <f t="array" ref="W931">IF(SUM(LEN(B931:V931))=0,"",IF(OR(OR(ISBLANK(F931),SUM(LEN(C931),LEN(D931))=0),AND(NOT(E931="Unknown"),ISBLANK(J931)),AND(NOT(O931="Unknown"),ISBLANK(R931))),"Missing Information", INDEX(Table15[Entire Service Line Classification], MATCH(SUMIFS(Table15[Unique ID],Table15[System-Owned Portion],E931,Table15[If Material Anything Other than "Lead" in Column E,Was Material Ever Previously Lead?],G931,Table15[Customer-Owned Portion],O931),Table15[Unique ID],0),0)))</f>
        <v>Non-lead</v>
      </c>
    </row>
    <row r="932" spans="1:23" ht="30" x14ac:dyDescent="0.25">
      <c r="A932" s="2"/>
      <c r="B932" s="67" t="s">
        <v>1877</v>
      </c>
      <c r="C932" s="16" t="s">
        <v>1878</v>
      </c>
      <c r="D932" s="16"/>
      <c r="E932" s="26" t="s">
        <v>27</v>
      </c>
      <c r="F932" s="116" t="s">
        <v>18</v>
      </c>
      <c r="G932" s="117" t="s">
        <v>18</v>
      </c>
      <c r="H932" s="89"/>
      <c r="I932" s="112">
        <v>0.75</v>
      </c>
      <c r="J932" s="28" t="s">
        <v>82</v>
      </c>
      <c r="K932" s="16" t="s">
        <v>20</v>
      </c>
      <c r="L932" s="16" t="s">
        <v>76</v>
      </c>
      <c r="M932" s="89">
        <v>45952</v>
      </c>
      <c r="N932" s="69"/>
      <c r="O932" s="26" t="s">
        <v>19</v>
      </c>
      <c r="P932" s="91"/>
      <c r="Q932" s="112">
        <v>0.75</v>
      </c>
      <c r="R932" s="28" t="s">
        <v>82</v>
      </c>
      <c r="S932" s="16" t="s">
        <v>20</v>
      </c>
      <c r="T932" s="16" t="s">
        <v>76</v>
      </c>
      <c r="U932" s="89">
        <v>45952</v>
      </c>
      <c r="V932" s="71"/>
      <c r="W932" s="62" t="str" cm="1">
        <f t="array" ref="W932">IF(SUM(LEN(B932:V932))=0,"",IF(OR(OR(ISBLANK(F932),SUM(LEN(C932),LEN(D932))=0),AND(NOT(E932="Unknown"),ISBLANK(J932)),AND(NOT(O932="Unknown"),ISBLANK(R932))),"Missing Information", INDEX(Table15[Entire Service Line Classification], MATCH(SUMIFS(Table15[Unique ID],Table15[System-Owned Portion],E932,Table15[If Material Anything Other than "Lead" in Column E,Was Material Ever Previously Lead?],G932,Table15[Customer-Owned Portion],O932),Table15[Unique ID],0),0)))</f>
        <v>Non-lead</v>
      </c>
    </row>
    <row r="933" spans="1:23" ht="30" x14ac:dyDescent="0.25">
      <c r="A933" s="2"/>
      <c r="B933" s="67" t="s">
        <v>1879</v>
      </c>
      <c r="C933" s="16" t="s">
        <v>1880</v>
      </c>
      <c r="D933" s="16"/>
      <c r="E933" s="26" t="s">
        <v>27</v>
      </c>
      <c r="F933" s="116" t="s">
        <v>18</v>
      </c>
      <c r="G933" s="117" t="s">
        <v>18</v>
      </c>
      <c r="H933" s="89"/>
      <c r="I933" s="112">
        <v>0.75</v>
      </c>
      <c r="J933" s="28" t="s">
        <v>29</v>
      </c>
      <c r="K933" s="16" t="s">
        <v>18</v>
      </c>
      <c r="L933" s="16" t="s">
        <v>74</v>
      </c>
      <c r="M933" s="89">
        <v>41928</v>
      </c>
      <c r="N933" s="69"/>
      <c r="O933" s="26" t="s">
        <v>19</v>
      </c>
      <c r="P933" s="91"/>
      <c r="Q933" s="112">
        <v>0.75</v>
      </c>
      <c r="R933" s="28" t="s">
        <v>29</v>
      </c>
      <c r="S933" s="16" t="s">
        <v>18</v>
      </c>
      <c r="T933" s="16" t="s">
        <v>74</v>
      </c>
      <c r="U933" s="89">
        <v>41928</v>
      </c>
      <c r="V933" s="71"/>
      <c r="W933" s="62" t="str" cm="1">
        <f t="array" ref="W933">IF(SUM(LEN(B933:V933))=0,"",IF(OR(OR(ISBLANK(F933),SUM(LEN(C933),LEN(D933))=0),AND(NOT(E933="Unknown"),ISBLANK(J933)),AND(NOT(O933="Unknown"),ISBLANK(R933))),"Missing Information", INDEX(Table15[Entire Service Line Classification], MATCH(SUMIFS(Table15[Unique ID],Table15[System-Owned Portion],E933,Table15[If Material Anything Other than "Lead" in Column E,Was Material Ever Previously Lead?],G933,Table15[Customer-Owned Portion],O933),Table15[Unique ID],0),0)))</f>
        <v>Non-lead</v>
      </c>
    </row>
    <row r="934" spans="1:23" ht="30" x14ac:dyDescent="0.25">
      <c r="A934" s="2"/>
      <c r="B934" s="67" t="s">
        <v>2780</v>
      </c>
      <c r="C934" s="16" t="s">
        <v>2781</v>
      </c>
      <c r="D934" s="16"/>
      <c r="E934" s="26" t="s">
        <v>27</v>
      </c>
      <c r="F934" s="116" t="s">
        <v>18</v>
      </c>
      <c r="G934" s="117" t="s">
        <v>18</v>
      </c>
      <c r="H934" s="89"/>
      <c r="I934" s="112">
        <v>0.75</v>
      </c>
      <c r="J934" s="28" t="s">
        <v>29</v>
      </c>
      <c r="K934" s="16" t="s">
        <v>18</v>
      </c>
      <c r="L934" s="16" t="s">
        <v>74</v>
      </c>
      <c r="M934" s="89">
        <v>41928</v>
      </c>
      <c r="N934" s="69"/>
      <c r="O934" s="26" t="s">
        <v>19</v>
      </c>
      <c r="P934" s="91"/>
      <c r="Q934" s="112">
        <v>0.75</v>
      </c>
      <c r="R934" s="28" t="s">
        <v>29</v>
      </c>
      <c r="S934" s="16" t="s">
        <v>18</v>
      </c>
      <c r="T934" s="16" t="s">
        <v>74</v>
      </c>
      <c r="U934" s="89">
        <v>41928</v>
      </c>
      <c r="V934" s="71"/>
      <c r="W934" s="62" t="str" cm="1">
        <f t="array" ref="W934">IF(SUM(LEN(B934:V934))=0,"",IF(OR(OR(ISBLANK(F934),SUM(LEN(C934),LEN(D934))=0),AND(NOT(E934="Unknown"),ISBLANK(J934)),AND(NOT(O934="Unknown"),ISBLANK(R934))),"Missing Information", INDEX(Table15[Entire Service Line Classification], MATCH(SUMIFS(Table15[Unique ID],Table15[System-Owned Portion],E934,Table15[If Material Anything Other than "Lead" in Column E,Was Material Ever Previously Lead?],G934,Table15[Customer-Owned Portion],O934),Table15[Unique ID],0),0)))</f>
        <v>Non-lead</v>
      </c>
    </row>
    <row r="935" spans="1:23" ht="30" x14ac:dyDescent="0.25">
      <c r="A935" s="2"/>
      <c r="B935" s="67" t="s">
        <v>1881</v>
      </c>
      <c r="C935" s="16" t="s">
        <v>1882</v>
      </c>
      <c r="D935" s="16"/>
      <c r="E935" s="26" t="s">
        <v>27</v>
      </c>
      <c r="F935" s="116" t="s">
        <v>18</v>
      </c>
      <c r="G935" s="28" t="s">
        <v>18</v>
      </c>
      <c r="H935" s="89"/>
      <c r="I935" s="112">
        <v>0.75</v>
      </c>
      <c r="J935" s="28" t="s">
        <v>82</v>
      </c>
      <c r="K935" s="117" t="s">
        <v>20</v>
      </c>
      <c r="L935" s="16" t="s">
        <v>76</v>
      </c>
      <c r="M935" s="89">
        <v>45302</v>
      </c>
      <c r="N935" s="69"/>
      <c r="O935" s="26" t="s">
        <v>27</v>
      </c>
      <c r="P935" s="91"/>
      <c r="Q935" s="112">
        <v>0.75</v>
      </c>
      <c r="R935" s="28" t="s">
        <v>82</v>
      </c>
      <c r="S935" s="16" t="s">
        <v>20</v>
      </c>
      <c r="T935" s="16" t="s">
        <v>76</v>
      </c>
      <c r="U935" s="89">
        <v>45828</v>
      </c>
      <c r="V935" s="71"/>
      <c r="W935" s="62" t="str" cm="1">
        <f t="array" ref="W935">IF(SUM(LEN(B935:V935))=0,"",IF(OR(OR(ISBLANK(F935),SUM(LEN(C935),LEN(D935))=0),AND(NOT(E935="Unknown"),ISBLANK(J935)),AND(NOT(O935="Unknown"),ISBLANK(R935))),"Missing Information", INDEX(Table15[Entire Service Line Classification], MATCH(SUMIFS(Table15[Unique ID],Table15[System-Owned Portion],E935,Table15[If Material Anything Other than "Lead" in Column E,Was Material Ever Previously Lead?],G935,Table15[Customer-Owned Portion],O935),Table15[Unique ID],0),0)))</f>
        <v>Non-lead</v>
      </c>
    </row>
    <row r="936" spans="1:23" ht="30" x14ac:dyDescent="0.25">
      <c r="A936" s="2"/>
      <c r="B936" s="67" t="s">
        <v>1883</v>
      </c>
      <c r="C936" s="16" t="s">
        <v>1884</v>
      </c>
      <c r="D936" s="16"/>
      <c r="E936" s="26" t="s">
        <v>27</v>
      </c>
      <c r="F936" s="116" t="s">
        <v>18</v>
      </c>
      <c r="G936" s="117" t="s">
        <v>18</v>
      </c>
      <c r="H936" s="89"/>
      <c r="I936" s="112">
        <v>0.75</v>
      </c>
      <c r="J936" s="28" t="s">
        <v>82</v>
      </c>
      <c r="K936" s="16" t="s">
        <v>20</v>
      </c>
      <c r="L936" s="16" t="s">
        <v>76</v>
      </c>
      <c r="M936" s="89">
        <v>45959</v>
      </c>
      <c r="N936" s="69"/>
      <c r="O936" s="26" t="s">
        <v>19</v>
      </c>
      <c r="P936" s="91"/>
      <c r="Q936" s="112">
        <v>0.75</v>
      </c>
      <c r="R936" s="28" t="s">
        <v>82</v>
      </c>
      <c r="S936" s="16" t="s">
        <v>20</v>
      </c>
      <c r="T936" s="16" t="s">
        <v>76</v>
      </c>
      <c r="U936" s="89">
        <v>45959</v>
      </c>
      <c r="V936" s="71"/>
      <c r="W936" s="62" t="str" cm="1">
        <f t="array" ref="W936">IF(SUM(LEN(B936:V936))=0,"",IF(OR(OR(ISBLANK(F936),SUM(LEN(C936),LEN(D936))=0),AND(NOT(E936="Unknown"),ISBLANK(J936)),AND(NOT(O936="Unknown"),ISBLANK(R936))),"Missing Information", INDEX(Table15[Entire Service Line Classification], MATCH(SUMIFS(Table15[Unique ID],Table15[System-Owned Portion],E936,Table15[If Material Anything Other than "Lead" in Column E,Was Material Ever Previously Lead?],G936,Table15[Customer-Owned Portion],O936),Table15[Unique ID],0),0)))</f>
        <v>Non-lead</v>
      </c>
    </row>
    <row r="937" spans="1:23" ht="30" x14ac:dyDescent="0.25">
      <c r="A937" s="2"/>
      <c r="B937" s="67" t="s">
        <v>1885</v>
      </c>
      <c r="C937" s="16" t="s">
        <v>1886</v>
      </c>
      <c r="D937" s="16"/>
      <c r="E937" s="26" t="s">
        <v>27</v>
      </c>
      <c r="F937" s="116" t="s">
        <v>18</v>
      </c>
      <c r="G937" s="28" t="s">
        <v>18</v>
      </c>
      <c r="H937" s="89">
        <v>42151</v>
      </c>
      <c r="I937" s="112">
        <v>1</v>
      </c>
      <c r="J937" s="28" t="s">
        <v>87</v>
      </c>
      <c r="K937" s="16" t="s">
        <v>18</v>
      </c>
      <c r="L937" s="16"/>
      <c r="M937" s="89">
        <v>37773</v>
      </c>
      <c r="N937" s="69"/>
      <c r="O937" s="26" t="s">
        <v>19</v>
      </c>
      <c r="P937" s="91">
        <v>43838</v>
      </c>
      <c r="Q937" s="112">
        <v>1</v>
      </c>
      <c r="R937" s="28" t="s">
        <v>87</v>
      </c>
      <c r="S937" s="16" t="s">
        <v>18</v>
      </c>
      <c r="T937" s="16"/>
      <c r="U937" s="89"/>
      <c r="V937" s="71"/>
      <c r="W937" s="62" t="str" cm="1">
        <f t="array" ref="W937">IF(SUM(LEN(B937:V937))=0,"",IF(OR(OR(ISBLANK(F937),SUM(LEN(C937),LEN(D937))=0),AND(NOT(E937="Unknown"),ISBLANK(J937)),AND(NOT(O937="Unknown"),ISBLANK(R937))),"Missing Information", INDEX(Table15[Entire Service Line Classification], MATCH(SUMIFS(Table15[Unique ID],Table15[System-Owned Portion],E937,Table15[If Material Anything Other than "Lead" in Column E,Was Material Ever Previously Lead?],G937,Table15[Customer-Owned Portion],O937),Table15[Unique ID],0),0)))</f>
        <v>Non-lead</v>
      </c>
    </row>
    <row r="938" spans="1:23" ht="30" x14ac:dyDescent="0.25">
      <c r="A938" s="2"/>
      <c r="B938" s="67" t="s">
        <v>1887</v>
      </c>
      <c r="C938" s="16" t="s">
        <v>1888</v>
      </c>
      <c r="D938" s="16"/>
      <c r="E938" s="26" t="s">
        <v>27</v>
      </c>
      <c r="F938" s="116" t="s">
        <v>18</v>
      </c>
      <c r="G938" s="117" t="s">
        <v>18</v>
      </c>
      <c r="H938" s="89"/>
      <c r="I938" s="112">
        <v>0.75</v>
      </c>
      <c r="J938" s="28" t="s">
        <v>82</v>
      </c>
      <c r="K938" s="117" t="s">
        <v>20</v>
      </c>
      <c r="L938" s="16" t="s">
        <v>76</v>
      </c>
      <c r="M938" s="89">
        <v>45314</v>
      </c>
      <c r="N938" s="69"/>
      <c r="O938" s="26" t="s">
        <v>19</v>
      </c>
      <c r="P938" s="91"/>
      <c r="Q938" s="112">
        <v>0.75</v>
      </c>
      <c r="R938" s="28" t="s">
        <v>82</v>
      </c>
      <c r="S938" s="117" t="s">
        <v>20</v>
      </c>
      <c r="T938" s="16" t="s">
        <v>76</v>
      </c>
      <c r="U938" s="89">
        <v>45314</v>
      </c>
      <c r="V938" s="71"/>
      <c r="W938" s="62" t="str" cm="1">
        <f t="array" ref="W938">IF(SUM(LEN(B938:V938))=0,"",IF(OR(OR(ISBLANK(F938),SUM(LEN(C938),LEN(D938))=0),AND(NOT(E938="Unknown"),ISBLANK(J938)),AND(NOT(O938="Unknown"),ISBLANK(R938))),"Missing Information", INDEX(Table15[Entire Service Line Classification], MATCH(SUMIFS(Table15[Unique ID],Table15[System-Owned Portion],E938,Table15[If Material Anything Other than "Lead" in Column E,Was Material Ever Previously Lead?],G938,Table15[Customer-Owned Portion],O938),Table15[Unique ID],0),0)))</f>
        <v>Non-lead</v>
      </c>
    </row>
    <row r="939" spans="1:23" ht="30" x14ac:dyDescent="0.25">
      <c r="A939" s="2"/>
      <c r="B939" s="67" t="s">
        <v>1889</v>
      </c>
      <c r="C939" s="16" t="s">
        <v>1890</v>
      </c>
      <c r="D939" s="16"/>
      <c r="E939" s="26" t="s">
        <v>27</v>
      </c>
      <c r="F939" s="116" t="s">
        <v>18</v>
      </c>
      <c r="G939" s="117" t="s">
        <v>18</v>
      </c>
      <c r="H939" s="89"/>
      <c r="I939" s="112">
        <v>0.75</v>
      </c>
      <c r="J939" s="28" t="s">
        <v>82</v>
      </c>
      <c r="K939" s="16" t="s">
        <v>20</v>
      </c>
      <c r="L939" s="16" t="s">
        <v>76</v>
      </c>
      <c r="M939" s="89">
        <v>45952</v>
      </c>
      <c r="N939" s="69"/>
      <c r="O939" s="119" t="s">
        <v>19</v>
      </c>
      <c r="P939" s="91"/>
      <c r="Q939" s="112">
        <v>0.75</v>
      </c>
      <c r="R939" s="117" t="s">
        <v>82</v>
      </c>
      <c r="S939" s="16" t="s">
        <v>20</v>
      </c>
      <c r="T939" s="16" t="s">
        <v>76</v>
      </c>
      <c r="U939" s="89">
        <v>45952</v>
      </c>
      <c r="V939" s="71"/>
      <c r="W939" s="62" t="str" cm="1">
        <f t="array" ref="W939">IF(SUM(LEN(B939:V939))=0,"",IF(OR(OR(ISBLANK(F939),SUM(LEN(C939),LEN(D939))=0),AND(NOT(E939="Unknown"),ISBLANK(J939)),AND(NOT(O939="Unknown"),ISBLANK(R939))),"Missing Information", INDEX(Table15[Entire Service Line Classification], MATCH(SUMIFS(Table15[Unique ID],Table15[System-Owned Portion],E939,Table15[If Material Anything Other than "Lead" in Column E,Was Material Ever Previously Lead?],G939,Table15[Customer-Owned Portion],O939),Table15[Unique ID],0),0)))</f>
        <v>Non-lead</v>
      </c>
    </row>
    <row r="940" spans="1:23" ht="30" x14ac:dyDescent="0.25">
      <c r="A940" s="2"/>
      <c r="B940" s="67" t="s">
        <v>2791</v>
      </c>
      <c r="C940" s="16" t="s">
        <v>2792</v>
      </c>
      <c r="D940" s="16"/>
      <c r="E940" s="26" t="s">
        <v>27</v>
      </c>
      <c r="F940" s="116" t="s">
        <v>18</v>
      </c>
      <c r="G940" s="117" t="s">
        <v>18</v>
      </c>
      <c r="H940" s="89">
        <v>45517</v>
      </c>
      <c r="I940" s="112">
        <v>2</v>
      </c>
      <c r="J940" s="28" t="s">
        <v>87</v>
      </c>
      <c r="K940" s="16" t="s">
        <v>18</v>
      </c>
      <c r="L940" s="16"/>
      <c r="M940" s="89"/>
      <c r="N940" s="69"/>
      <c r="O940" s="119" t="s">
        <v>19</v>
      </c>
      <c r="P940" s="91"/>
      <c r="Q940" s="112">
        <v>2</v>
      </c>
      <c r="R940" s="117" t="s">
        <v>87</v>
      </c>
      <c r="S940" s="16"/>
      <c r="T940" s="16"/>
      <c r="U940" s="89">
        <v>45517</v>
      </c>
      <c r="V940" s="71"/>
      <c r="W940" s="62" t="str" cm="1">
        <f t="array" ref="W940">IF(SUM(LEN(B940:V940))=0,"",IF(OR(OR(ISBLANK(F940),SUM(LEN(C940),LEN(D940))=0),AND(NOT(E940="Unknown"),ISBLANK(J940)),AND(NOT(O940="Unknown"),ISBLANK(R940))),"Missing Information", INDEX(Table15[Entire Service Line Classification], MATCH(SUMIFS(Table15[Unique ID],Table15[System-Owned Portion],E940,Table15[If Material Anything Other than "Lead" in Column E,Was Material Ever Previously Lead?],G940,Table15[Customer-Owned Portion],O940),Table15[Unique ID],0),0)))</f>
        <v>Non-lead</v>
      </c>
    </row>
    <row r="941" spans="1:23" ht="30" x14ac:dyDescent="0.25">
      <c r="A941" s="2"/>
      <c r="B941" s="67" t="s">
        <v>1891</v>
      </c>
      <c r="C941" s="16" t="s">
        <v>1892</v>
      </c>
      <c r="D941" s="16"/>
      <c r="E941" s="26" t="s">
        <v>27</v>
      </c>
      <c r="F941" s="116" t="s">
        <v>18</v>
      </c>
      <c r="G941" s="117" t="s">
        <v>18</v>
      </c>
      <c r="H941" s="89"/>
      <c r="I941" s="112">
        <v>0.75</v>
      </c>
      <c r="J941" s="28" t="s">
        <v>82</v>
      </c>
      <c r="K941" s="117" t="s">
        <v>20</v>
      </c>
      <c r="L941" s="16" t="s">
        <v>76</v>
      </c>
      <c r="M941" s="89">
        <v>45366</v>
      </c>
      <c r="N941" s="69"/>
      <c r="O941" s="26" t="s">
        <v>19</v>
      </c>
      <c r="P941" s="91"/>
      <c r="Q941" s="112">
        <v>0.75</v>
      </c>
      <c r="R941" s="28" t="s">
        <v>82</v>
      </c>
      <c r="S941" s="117" t="s">
        <v>20</v>
      </c>
      <c r="T941" s="16" t="s">
        <v>76</v>
      </c>
      <c r="U941" s="89">
        <v>45366</v>
      </c>
      <c r="V941" s="71"/>
      <c r="W941" s="62" t="str" cm="1">
        <f t="array" ref="W941">IF(SUM(LEN(B941:V941))=0,"",IF(OR(OR(ISBLANK(F941),SUM(LEN(C941),LEN(D941))=0),AND(NOT(E941="Unknown"),ISBLANK(J941)),AND(NOT(O941="Unknown"),ISBLANK(R941))),"Missing Information", INDEX(Table15[Entire Service Line Classification], MATCH(SUMIFS(Table15[Unique ID],Table15[System-Owned Portion],E941,Table15[If Material Anything Other than "Lead" in Column E,Was Material Ever Previously Lead?],G941,Table15[Customer-Owned Portion],O941),Table15[Unique ID],0),0)))</f>
        <v>Non-lead</v>
      </c>
    </row>
    <row r="942" spans="1:23" ht="30" x14ac:dyDescent="0.25">
      <c r="A942" s="2"/>
      <c r="B942" s="67" t="s">
        <v>1893</v>
      </c>
      <c r="C942" s="16" t="s">
        <v>1894</v>
      </c>
      <c r="D942" s="16"/>
      <c r="E942" s="26" t="s">
        <v>27</v>
      </c>
      <c r="F942" s="116" t="s">
        <v>18</v>
      </c>
      <c r="G942" s="117" t="s">
        <v>18</v>
      </c>
      <c r="H942" s="89"/>
      <c r="I942" s="112">
        <v>0.75</v>
      </c>
      <c r="J942" s="28" t="s">
        <v>82</v>
      </c>
      <c r="K942" s="16" t="s">
        <v>20</v>
      </c>
      <c r="L942" s="16" t="s">
        <v>76</v>
      </c>
      <c r="M942" s="89">
        <v>45959</v>
      </c>
      <c r="N942" s="69"/>
      <c r="O942" s="26" t="s">
        <v>19</v>
      </c>
      <c r="P942" s="91"/>
      <c r="Q942" s="112">
        <v>0.75</v>
      </c>
      <c r="R942" s="28" t="s">
        <v>82</v>
      </c>
      <c r="S942" s="16" t="s">
        <v>20</v>
      </c>
      <c r="T942" s="16" t="s">
        <v>76</v>
      </c>
      <c r="U942" s="89">
        <v>45959</v>
      </c>
      <c r="V942" s="71"/>
      <c r="W942" s="62" t="str" cm="1">
        <f t="array" ref="W942">IF(SUM(LEN(B942:V942))=0,"",IF(OR(OR(ISBLANK(F942),SUM(LEN(C942),LEN(D942))=0),AND(NOT(E942="Unknown"),ISBLANK(J942)),AND(NOT(O942="Unknown"),ISBLANK(R942))),"Missing Information", INDEX(Table15[Entire Service Line Classification], MATCH(SUMIFS(Table15[Unique ID],Table15[System-Owned Portion],E942,Table15[If Material Anything Other than "Lead" in Column E,Was Material Ever Previously Lead?],G942,Table15[Customer-Owned Portion],O942),Table15[Unique ID],0),0)))</f>
        <v>Non-lead</v>
      </c>
    </row>
    <row r="943" spans="1:23" ht="30" x14ac:dyDescent="0.25">
      <c r="A943" s="2"/>
      <c r="B943" s="67" t="s">
        <v>1895</v>
      </c>
      <c r="C943" s="16" t="s">
        <v>1896</v>
      </c>
      <c r="D943" s="16"/>
      <c r="E943" s="26" t="s">
        <v>27</v>
      </c>
      <c r="F943" s="116" t="s">
        <v>18</v>
      </c>
      <c r="G943" s="117" t="s">
        <v>18</v>
      </c>
      <c r="H943" s="89"/>
      <c r="I943" s="112">
        <v>0.75</v>
      </c>
      <c r="J943" s="28" t="s">
        <v>82</v>
      </c>
      <c r="K943" s="16" t="s">
        <v>20</v>
      </c>
      <c r="L943" s="16" t="s">
        <v>76</v>
      </c>
      <c r="M943" s="89">
        <v>45932</v>
      </c>
      <c r="N943" s="69"/>
      <c r="O943" s="26" t="s">
        <v>19</v>
      </c>
      <c r="P943" s="91"/>
      <c r="Q943" s="112">
        <v>0.75</v>
      </c>
      <c r="R943" s="28" t="s">
        <v>82</v>
      </c>
      <c r="S943" s="16" t="s">
        <v>20</v>
      </c>
      <c r="T943" s="16" t="s">
        <v>76</v>
      </c>
      <c r="U943" s="89">
        <v>45952</v>
      </c>
      <c r="V943" s="71"/>
      <c r="W943" s="62" t="str" cm="1">
        <f t="array" ref="W943">IF(SUM(LEN(B943:V943))=0,"",IF(OR(OR(ISBLANK(F943),SUM(LEN(C943),LEN(D943))=0),AND(NOT(E943="Unknown"),ISBLANK(J943)),AND(NOT(O943="Unknown"),ISBLANK(R943))),"Missing Information", INDEX(Table15[Entire Service Line Classification], MATCH(SUMIFS(Table15[Unique ID],Table15[System-Owned Portion],E943,Table15[If Material Anything Other than "Lead" in Column E,Was Material Ever Previously Lead?],G943,Table15[Customer-Owned Portion],O943),Table15[Unique ID],0),0)))</f>
        <v>Non-lead</v>
      </c>
    </row>
    <row r="944" spans="1:23" ht="30" x14ac:dyDescent="0.25">
      <c r="A944" s="2"/>
      <c r="B944" s="67" t="s">
        <v>1897</v>
      </c>
      <c r="C944" s="16" t="s">
        <v>1898</v>
      </c>
      <c r="D944" s="16"/>
      <c r="E944" s="26" t="s">
        <v>27</v>
      </c>
      <c r="F944" s="116" t="s">
        <v>18</v>
      </c>
      <c r="G944" s="117" t="s">
        <v>18</v>
      </c>
      <c r="H944" s="89"/>
      <c r="I944" s="112">
        <v>0.75</v>
      </c>
      <c r="J944" s="28" t="s">
        <v>82</v>
      </c>
      <c r="K944" s="16" t="s">
        <v>20</v>
      </c>
      <c r="L944" s="16" t="s">
        <v>76</v>
      </c>
      <c r="M944" s="89">
        <v>45951</v>
      </c>
      <c r="N944" s="69"/>
      <c r="O944" s="26" t="s">
        <v>19</v>
      </c>
      <c r="P944" s="91"/>
      <c r="Q944" s="112">
        <v>0.75</v>
      </c>
      <c r="R944" s="28" t="s">
        <v>82</v>
      </c>
      <c r="S944" s="16" t="s">
        <v>20</v>
      </c>
      <c r="T944" s="16" t="s">
        <v>76</v>
      </c>
      <c r="U944" s="89">
        <v>45951</v>
      </c>
      <c r="V944" s="71"/>
      <c r="W944" s="62" t="str" cm="1">
        <f t="array" ref="W944">IF(SUM(LEN(B944:V944))=0,"",IF(OR(OR(ISBLANK(F944),SUM(LEN(C944),LEN(D944))=0),AND(NOT(E944="Unknown"),ISBLANK(J944)),AND(NOT(O944="Unknown"),ISBLANK(R944))),"Missing Information", INDEX(Table15[Entire Service Line Classification], MATCH(SUMIFS(Table15[Unique ID],Table15[System-Owned Portion],E944,Table15[If Material Anything Other than "Lead" in Column E,Was Material Ever Previously Lead?],G944,Table15[Customer-Owned Portion],O944),Table15[Unique ID],0),0)))</f>
        <v>Non-lead</v>
      </c>
    </row>
    <row r="945" spans="1:23" ht="30" x14ac:dyDescent="0.25">
      <c r="A945" s="2"/>
      <c r="B945" s="67" t="s">
        <v>1899</v>
      </c>
      <c r="C945" s="16" t="s">
        <v>1900</v>
      </c>
      <c r="D945" s="16"/>
      <c r="E945" s="26" t="s">
        <v>19</v>
      </c>
      <c r="F945" s="116" t="s">
        <v>18</v>
      </c>
      <c r="G945" s="117" t="s">
        <v>18</v>
      </c>
      <c r="H945" s="89"/>
      <c r="I945" s="112">
        <v>0.75</v>
      </c>
      <c r="J945" s="28" t="s">
        <v>82</v>
      </c>
      <c r="K945" s="16" t="s">
        <v>20</v>
      </c>
      <c r="L945" s="16" t="s">
        <v>76</v>
      </c>
      <c r="M945" s="89">
        <v>45959</v>
      </c>
      <c r="N945" s="69"/>
      <c r="O945" s="26" t="s">
        <v>19</v>
      </c>
      <c r="P945" s="91"/>
      <c r="Q945" s="112">
        <v>0.75</v>
      </c>
      <c r="R945" s="28" t="s">
        <v>82</v>
      </c>
      <c r="S945" s="16" t="s">
        <v>20</v>
      </c>
      <c r="T945" s="16" t="s">
        <v>76</v>
      </c>
      <c r="U945" s="89">
        <v>45959</v>
      </c>
      <c r="V945" s="71"/>
      <c r="W945" s="62" t="str" cm="1">
        <f t="array" ref="W945">IF(SUM(LEN(B945:V945))=0,"",IF(OR(OR(ISBLANK(F945),SUM(LEN(C945),LEN(D945))=0),AND(NOT(E945="Unknown"),ISBLANK(J945)),AND(NOT(O945="Unknown"),ISBLANK(R945))),"Missing Information", INDEX(Table15[Entire Service Line Classification], MATCH(SUMIFS(Table15[Unique ID],Table15[System-Owned Portion],E945,Table15[If Material Anything Other than "Lead" in Column E,Was Material Ever Previously Lead?],G945,Table15[Customer-Owned Portion],O945),Table15[Unique ID],0),0)))</f>
        <v>Non-lead</v>
      </c>
    </row>
    <row r="946" spans="1:23" ht="30" x14ac:dyDescent="0.25">
      <c r="A946" s="2"/>
      <c r="B946" s="67" t="s">
        <v>1901</v>
      </c>
      <c r="C946" s="16" t="s">
        <v>1902</v>
      </c>
      <c r="D946" s="16"/>
      <c r="E946" s="26" t="s">
        <v>27</v>
      </c>
      <c r="F946" s="116" t="s">
        <v>18</v>
      </c>
      <c r="G946" s="117" t="s">
        <v>18</v>
      </c>
      <c r="H946" s="89"/>
      <c r="I946" s="112">
        <v>0.75</v>
      </c>
      <c r="J946" s="28" t="s">
        <v>82</v>
      </c>
      <c r="K946" s="16" t="s">
        <v>20</v>
      </c>
      <c r="L946" s="16" t="s">
        <v>76</v>
      </c>
      <c r="M946" s="89">
        <v>45951</v>
      </c>
      <c r="N946" s="69"/>
      <c r="O946" s="26" t="s">
        <v>27</v>
      </c>
      <c r="P946" s="91"/>
      <c r="Q946" s="112">
        <v>0.75</v>
      </c>
      <c r="R946" s="28" t="s">
        <v>82</v>
      </c>
      <c r="S946" s="16" t="s">
        <v>20</v>
      </c>
      <c r="T946" s="16" t="s">
        <v>76</v>
      </c>
      <c r="U946" s="89">
        <v>45951</v>
      </c>
      <c r="V946" s="71"/>
      <c r="W946" s="62" t="str" cm="1">
        <f t="array" ref="W946">IF(SUM(LEN(B946:V946))=0,"",IF(OR(OR(ISBLANK(F946),SUM(LEN(C946),LEN(D946))=0),AND(NOT(E946="Unknown"),ISBLANK(J946)),AND(NOT(O946="Unknown"),ISBLANK(R946))),"Missing Information", INDEX(Table15[Entire Service Line Classification], MATCH(SUMIFS(Table15[Unique ID],Table15[System-Owned Portion],E946,Table15[If Material Anything Other than "Lead" in Column E,Was Material Ever Previously Lead?],G946,Table15[Customer-Owned Portion],O946),Table15[Unique ID],0),0)))</f>
        <v>Non-lead</v>
      </c>
    </row>
    <row r="947" spans="1:23" ht="30" x14ac:dyDescent="0.25">
      <c r="A947" s="2"/>
      <c r="B947" s="67" t="s">
        <v>1903</v>
      </c>
      <c r="C947" s="16" t="s">
        <v>1904</v>
      </c>
      <c r="D947" s="16"/>
      <c r="E947" s="26" t="s">
        <v>27</v>
      </c>
      <c r="F947" s="116" t="s">
        <v>18</v>
      </c>
      <c r="G947" s="117" t="s">
        <v>18</v>
      </c>
      <c r="H947" s="89"/>
      <c r="I947" s="112">
        <v>0.75</v>
      </c>
      <c r="J947" s="28" t="s">
        <v>82</v>
      </c>
      <c r="K947" s="16" t="s">
        <v>20</v>
      </c>
      <c r="L947" s="16" t="s">
        <v>76</v>
      </c>
      <c r="M947" s="89">
        <v>45952</v>
      </c>
      <c r="N947" s="69"/>
      <c r="O947" s="26" t="s">
        <v>19</v>
      </c>
      <c r="P947" s="91"/>
      <c r="Q947" s="112">
        <v>0.75</v>
      </c>
      <c r="R947" s="28" t="s">
        <v>82</v>
      </c>
      <c r="S947" s="16" t="s">
        <v>20</v>
      </c>
      <c r="T947" s="16" t="s">
        <v>76</v>
      </c>
      <c r="U947" s="89">
        <v>45952</v>
      </c>
      <c r="V947" s="71"/>
      <c r="W947" s="62" t="str" cm="1">
        <f t="array" ref="W947">IF(SUM(LEN(B947:V947))=0,"",IF(OR(OR(ISBLANK(F947),SUM(LEN(C947),LEN(D947))=0),AND(NOT(E947="Unknown"),ISBLANK(J947)),AND(NOT(O947="Unknown"),ISBLANK(R947))),"Missing Information", INDEX(Table15[Entire Service Line Classification], MATCH(SUMIFS(Table15[Unique ID],Table15[System-Owned Portion],E947,Table15[If Material Anything Other than "Lead" in Column E,Was Material Ever Previously Lead?],G947,Table15[Customer-Owned Portion],O947),Table15[Unique ID],0),0)))</f>
        <v>Non-lead</v>
      </c>
    </row>
    <row r="948" spans="1:23" ht="30" x14ac:dyDescent="0.25">
      <c r="A948" s="2"/>
      <c r="B948" s="67" t="s">
        <v>1905</v>
      </c>
      <c r="C948" s="16" t="s">
        <v>1906</v>
      </c>
      <c r="D948" s="16"/>
      <c r="E948" s="26" t="s">
        <v>27</v>
      </c>
      <c r="F948" s="116" t="s">
        <v>18</v>
      </c>
      <c r="G948" s="117" t="s">
        <v>18</v>
      </c>
      <c r="H948" s="89"/>
      <c r="I948" s="112">
        <v>0.75</v>
      </c>
      <c r="J948" s="28" t="s">
        <v>82</v>
      </c>
      <c r="K948" s="16" t="s">
        <v>20</v>
      </c>
      <c r="L948" s="16" t="s">
        <v>76</v>
      </c>
      <c r="M948" s="89">
        <v>45952</v>
      </c>
      <c r="N948" s="69"/>
      <c r="O948" s="26" t="s">
        <v>19</v>
      </c>
      <c r="P948" s="91"/>
      <c r="Q948" s="112">
        <v>0.75</v>
      </c>
      <c r="R948" s="28" t="s">
        <v>82</v>
      </c>
      <c r="S948" s="16" t="s">
        <v>20</v>
      </c>
      <c r="T948" s="16" t="s">
        <v>76</v>
      </c>
      <c r="U948" s="89">
        <v>45952</v>
      </c>
      <c r="V948" s="71"/>
      <c r="W948" s="62" t="str" cm="1">
        <f t="array" ref="W948">IF(SUM(LEN(B948:V948))=0,"",IF(OR(OR(ISBLANK(F948),SUM(LEN(C948),LEN(D948))=0),AND(NOT(E948="Unknown"),ISBLANK(J948)),AND(NOT(O948="Unknown"),ISBLANK(R948))),"Missing Information", INDEX(Table15[Entire Service Line Classification], MATCH(SUMIFS(Table15[Unique ID],Table15[System-Owned Portion],E948,Table15[If Material Anything Other than "Lead" in Column E,Was Material Ever Previously Lead?],G948,Table15[Customer-Owned Portion],O948),Table15[Unique ID],0),0)))</f>
        <v>Non-lead</v>
      </c>
    </row>
    <row r="949" spans="1:23" ht="30" x14ac:dyDescent="0.25">
      <c r="A949" s="2"/>
      <c r="B949" s="67" t="s">
        <v>1907</v>
      </c>
      <c r="C949" s="16" t="s">
        <v>1908</v>
      </c>
      <c r="D949" s="16"/>
      <c r="E949" s="26" t="s">
        <v>27</v>
      </c>
      <c r="F949" s="116" t="s">
        <v>18</v>
      </c>
      <c r="G949" s="28" t="s">
        <v>18</v>
      </c>
      <c r="H949" s="89"/>
      <c r="I949" s="112">
        <v>0.75</v>
      </c>
      <c r="J949" s="28" t="s">
        <v>29</v>
      </c>
      <c r="K949" s="16" t="s">
        <v>18</v>
      </c>
      <c r="L949" s="16" t="s">
        <v>74</v>
      </c>
      <c r="M949" s="89">
        <v>45505</v>
      </c>
      <c r="N949" s="69" t="s">
        <v>116</v>
      </c>
      <c r="O949" s="26" t="s">
        <v>27</v>
      </c>
      <c r="P949" s="91"/>
      <c r="Q949" s="112">
        <v>0.75</v>
      </c>
      <c r="R949" s="28" t="s">
        <v>82</v>
      </c>
      <c r="S949" s="16" t="s">
        <v>20</v>
      </c>
      <c r="T949" s="16" t="s">
        <v>76</v>
      </c>
      <c r="U949" s="89">
        <v>45828</v>
      </c>
      <c r="V949" s="71"/>
      <c r="W949" s="62" t="str" cm="1">
        <f t="array" ref="W949">IF(SUM(LEN(B949:V949))=0,"",IF(OR(OR(ISBLANK(F949),SUM(LEN(C949),LEN(D949))=0),AND(NOT(E949="Unknown"),ISBLANK(J949)),AND(NOT(O949="Unknown"),ISBLANK(R949))),"Missing Information", INDEX(Table15[Entire Service Line Classification], MATCH(SUMIFS(Table15[Unique ID],Table15[System-Owned Portion],E949,Table15[If Material Anything Other than "Lead" in Column E,Was Material Ever Previously Lead?],G949,Table15[Customer-Owned Portion],O949),Table15[Unique ID],0),0)))</f>
        <v>Non-lead</v>
      </c>
    </row>
    <row r="950" spans="1:23" ht="30" x14ac:dyDescent="0.25">
      <c r="A950" s="2"/>
      <c r="B950" s="67" t="s">
        <v>1909</v>
      </c>
      <c r="C950" s="16" t="s">
        <v>1910</v>
      </c>
      <c r="D950" s="16"/>
      <c r="E950" s="26" t="s">
        <v>27</v>
      </c>
      <c r="F950" s="116" t="s">
        <v>18</v>
      </c>
      <c r="G950" s="117" t="s">
        <v>18</v>
      </c>
      <c r="H950" s="89"/>
      <c r="I950" s="112">
        <v>0.75</v>
      </c>
      <c r="J950" s="28" t="s">
        <v>82</v>
      </c>
      <c r="K950" s="16" t="s">
        <v>20</v>
      </c>
      <c r="L950" s="16" t="s">
        <v>76</v>
      </c>
      <c r="M950" s="89">
        <v>45959</v>
      </c>
      <c r="N950" s="69"/>
      <c r="O950" s="26" t="s">
        <v>19</v>
      </c>
      <c r="P950" s="91"/>
      <c r="Q950" s="112">
        <v>0.75</v>
      </c>
      <c r="R950" s="28" t="s">
        <v>82</v>
      </c>
      <c r="S950" s="16" t="s">
        <v>20</v>
      </c>
      <c r="T950" s="16" t="s">
        <v>76</v>
      </c>
      <c r="U950" s="89">
        <v>45959</v>
      </c>
      <c r="V950" s="71"/>
      <c r="W950" s="62" t="str" cm="1">
        <f t="array" ref="W950">IF(SUM(LEN(B950:V950))=0,"",IF(OR(OR(ISBLANK(F950),SUM(LEN(C950),LEN(D950))=0),AND(NOT(E950="Unknown"),ISBLANK(J950)),AND(NOT(O950="Unknown"),ISBLANK(R950))),"Missing Information", INDEX(Table15[Entire Service Line Classification], MATCH(SUMIFS(Table15[Unique ID],Table15[System-Owned Portion],E950,Table15[If Material Anything Other than "Lead" in Column E,Was Material Ever Previously Lead?],G950,Table15[Customer-Owned Portion],O950),Table15[Unique ID],0),0)))</f>
        <v>Non-lead</v>
      </c>
    </row>
    <row r="951" spans="1:23" ht="30" x14ac:dyDescent="0.25">
      <c r="A951" s="2"/>
      <c r="B951" s="67" t="s">
        <v>1911</v>
      </c>
      <c r="C951" s="16" t="s">
        <v>1912</v>
      </c>
      <c r="D951" s="16"/>
      <c r="E951" s="26" t="s">
        <v>27</v>
      </c>
      <c r="F951" s="116" t="s">
        <v>18</v>
      </c>
      <c r="G951" s="117" t="s">
        <v>18</v>
      </c>
      <c r="H951" s="89"/>
      <c r="I951" s="112">
        <v>0.75</v>
      </c>
      <c r="J951" s="28" t="s">
        <v>82</v>
      </c>
      <c r="K951" s="16" t="s">
        <v>20</v>
      </c>
      <c r="L951" s="16" t="s">
        <v>76</v>
      </c>
      <c r="M951" s="89">
        <v>45952</v>
      </c>
      <c r="N951" s="69"/>
      <c r="O951" s="26" t="s">
        <v>19</v>
      </c>
      <c r="P951" s="91"/>
      <c r="Q951" s="112">
        <v>0.75</v>
      </c>
      <c r="R951" s="28" t="s">
        <v>82</v>
      </c>
      <c r="S951" s="16" t="s">
        <v>20</v>
      </c>
      <c r="T951" s="16" t="s">
        <v>76</v>
      </c>
      <c r="U951" s="89">
        <v>45952</v>
      </c>
      <c r="V951" s="71"/>
      <c r="W951" s="62" t="str" cm="1">
        <f t="array" ref="W951">IF(SUM(LEN(B951:V951))=0,"",IF(OR(OR(ISBLANK(F951),SUM(LEN(C951),LEN(D951))=0),AND(NOT(E951="Unknown"),ISBLANK(J951)),AND(NOT(O951="Unknown"),ISBLANK(R951))),"Missing Information", INDEX(Table15[Entire Service Line Classification], MATCH(SUMIFS(Table15[Unique ID],Table15[System-Owned Portion],E951,Table15[If Material Anything Other than "Lead" in Column E,Was Material Ever Previously Lead?],G951,Table15[Customer-Owned Portion],O951),Table15[Unique ID],0),0)))</f>
        <v>Non-lead</v>
      </c>
    </row>
    <row r="952" spans="1:23" ht="30" x14ac:dyDescent="0.25">
      <c r="A952" s="2"/>
      <c r="B952" s="67" t="s">
        <v>1913</v>
      </c>
      <c r="C952" s="16" t="s">
        <v>1914</v>
      </c>
      <c r="D952" s="16"/>
      <c r="E952" s="26" t="s">
        <v>27</v>
      </c>
      <c r="F952" s="116" t="s">
        <v>18</v>
      </c>
      <c r="G952" s="117" t="s">
        <v>18</v>
      </c>
      <c r="H952" s="89"/>
      <c r="I952" s="112">
        <v>0.75</v>
      </c>
      <c r="J952" s="28" t="s">
        <v>82</v>
      </c>
      <c r="K952" s="16" t="s">
        <v>20</v>
      </c>
      <c r="L952" s="16" t="s">
        <v>76</v>
      </c>
      <c r="M952" s="89">
        <v>45959</v>
      </c>
      <c r="N952" s="69"/>
      <c r="O952" s="26" t="s">
        <v>19</v>
      </c>
      <c r="P952" s="91"/>
      <c r="Q952" s="112">
        <v>0.75</v>
      </c>
      <c r="R952" s="28" t="s">
        <v>82</v>
      </c>
      <c r="S952" s="16" t="s">
        <v>20</v>
      </c>
      <c r="T952" s="16" t="s">
        <v>76</v>
      </c>
      <c r="U952" s="89">
        <v>45959</v>
      </c>
      <c r="V952" s="71"/>
      <c r="W952" s="62" t="str" cm="1">
        <f t="array" ref="W952">IF(SUM(LEN(B952:V952))=0,"",IF(OR(OR(ISBLANK(F952),SUM(LEN(C952),LEN(D952))=0),AND(NOT(E952="Unknown"),ISBLANK(J952)),AND(NOT(O952="Unknown"),ISBLANK(R952))),"Missing Information", INDEX(Table15[Entire Service Line Classification], MATCH(SUMIFS(Table15[Unique ID],Table15[System-Owned Portion],E952,Table15[If Material Anything Other than "Lead" in Column E,Was Material Ever Previously Lead?],G952,Table15[Customer-Owned Portion],O952),Table15[Unique ID],0),0)))</f>
        <v>Non-lead</v>
      </c>
    </row>
    <row r="953" spans="1:23" ht="30" x14ac:dyDescent="0.25">
      <c r="A953" s="2"/>
      <c r="B953" s="67" t="s">
        <v>1915</v>
      </c>
      <c r="C953" s="16" t="s">
        <v>1916</v>
      </c>
      <c r="D953" s="16"/>
      <c r="E953" s="26" t="s">
        <v>27</v>
      </c>
      <c r="F953" s="116" t="s">
        <v>18</v>
      </c>
      <c r="G953" s="117" t="s">
        <v>18</v>
      </c>
      <c r="H953" s="89"/>
      <c r="I953" s="112">
        <v>0.75</v>
      </c>
      <c r="J953" s="28" t="s">
        <v>82</v>
      </c>
      <c r="K953" s="16" t="s">
        <v>20</v>
      </c>
      <c r="L953" s="16" t="s">
        <v>76</v>
      </c>
      <c r="M953" s="89">
        <v>45951</v>
      </c>
      <c r="N953" s="69"/>
      <c r="O953" s="26" t="s">
        <v>19</v>
      </c>
      <c r="P953" s="91"/>
      <c r="Q953" s="112">
        <v>0.75</v>
      </c>
      <c r="R953" s="28" t="s">
        <v>82</v>
      </c>
      <c r="S953" s="16" t="s">
        <v>20</v>
      </c>
      <c r="T953" s="16" t="s">
        <v>76</v>
      </c>
      <c r="U953" s="89">
        <v>45951</v>
      </c>
      <c r="V953" s="71"/>
      <c r="W953" s="62" t="str" cm="1">
        <f t="array" ref="W953">IF(SUM(LEN(B953:V953))=0,"",IF(OR(OR(ISBLANK(F953),SUM(LEN(C953),LEN(D953))=0),AND(NOT(E953="Unknown"),ISBLANK(J953)),AND(NOT(O953="Unknown"),ISBLANK(R953))),"Missing Information", INDEX(Table15[Entire Service Line Classification], MATCH(SUMIFS(Table15[Unique ID],Table15[System-Owned Portion],E953,Table15[If Material Anything Other than "Lead" in Column E,Was Material Ever Previously Lead?],G953,Table15[Customer-Owned Portion],O953),Table15[Unique ID],0),0)))</f>
        <v>Non-lead</v>
      </c>
    </row>
    <row r="954" spans="1:23" ht="30" x14ac:dyDescent="0.25">
      <c r="A954" s="2"/>
      <c r="B954" s="67" t="s">
        <v>1917</v>
      </c>
      <c r="C954" s="16" t="s">
        <v>1918</v>
      </c>
      <c r="D954" s="16"/>
      <c r="E954" s="26" t="s">
        <v>27</v>
      </c>
      <c r="F954" s="116" t="s">
        <v>18</v>
      </c>
      <c r="G954" s="117" t="s">
        <v>18</v>
      </c>
      <c r="H954" s="89"/>
      <c r="I954" s="112">
        <v>0.75</v>
      </c>
      <c r="J954" s="28" t="s">
        <v>29</v>
      </c>
      <c r="K954" s="16" t="s">
        <v>18</v>
      </c>
      <c r="L954" s="16" t="s">
        <v>74</v>
      </c>
      <c r="M954" s="89">
        <v>40772</v>
      </c>
      <c r="N954" s="69"/>
      <c r="O954" s="26" t="s">
        <v>19</v>
      </c>
      <c r="P954" s="91"/>
      <c r="Q954" s="112">
        <v>0.75</v>
      </c>
      <c r="R954" s="28" t="s">
        <v>29</v>
      </c>
      <c r="S954" s="16" t="s">
        <v>18</v>
      </c>
      <c r="T954" s="16" t="s">
        <v>74</v>
      </c>
      <c r="U954" s="89">
        <v>40772</v>
      </c>
      <c r="V954" s="71"/>
      <c r="W954" s="62" t="str" cm="1">
        <f t="array" ref="W954">IF(SUM(LEN(B954:V954))=0,"",IF(OR(OR(ISBLANK(F954),SUM(LEN(C954),LEN(D954))=0),AND(NOT(E954="Unknown"),ISBLANK(J954)),AND(NOT(O954="Unknown"),ISBLANK(R954))),"Missing Information", INDEX(Table15[Entire Service Line Classification], MATCH(SUMIFS(Table15[Unique ID],Table15[System-Owned Portion],E954,Table15[If Material Anything Other than "Lead" in Column E,Was Material Ever Previously Lead?],G954,Table15[Customer-Owned Portion],O954),Table15[Unique ID],0),0)))</f>
        <v>Non-lead</v>
      </c>
    </row>
    <row r="955" spans="1:23" ht="30" x14ac:dyDescent="0.25">
      <c r="A955" s="2"/>
      <c r="B955" s="67" t="s">
        <v>1919</v>
      </c>
      <c r="C955" s="16" t="s">
        <v>1920</v>
      </c>
      <c r="D955" s="16"/>
      <c r="E955" s="26" t="s">
        <v>27</v>
      </c>
      <c r="F955" s="25" t="s">
        <v>173</v>
      </c>
      <c r="G955" s="28" t="s">
        <v>173</v>
      </c>
      <c r="H955" s="89"/>
      <c r="I955" s="112">
        <v>1</v>
      </c>
      <c r="J955" s="28" t="s">
        <v>29</v>
      </c>
      <c r="K955" s="16" t="s">
        <v>18</v>
      </c>
      <c r="L955" s="16"/>
      <c r="M955" s="89">
        <v>42136</v>
      </c>
      <c r="N955" s="69"/>
      <c r="O955" s="26" t="s">
        <v>19</v>
      </c>
      <c r="P955" s="91"/>
      <c r="Q955" s="112">
        <v>0.75</v>
      </c>
      <c r="R955" s="28" t="s">
        <v>82</v>
      </c>
      <c r="S955" s="16" t="s">
        <v>20</v>
      </c>
      <c r="T955" s="16" t="s">
        <v>76</v>
      </c>
      <c r="U955" s="89">
        <v>45796</v>
      </c>
      <c r="V955" s="71"/>
      <c r="W955" s="62" t="str" cm="1">
        <f t="array" ref="W955">IF(SUM(LEN(B955:V955))=0,"",IF(OR(OR(ISBLANK(F955),SUM(LEN(C955),LEN(D955))=0),AND(NOT(E955="Unknown"),ISBLANK(J955)),AND(NOT(O955="Unknown"),ISBLANK(R955))),"Missing Information", INDEX(Table15[Entire Service Line Classification], MATCH(SUMIFS(Table15[Unique ID],Table15[System-Owned Portion],E955,Table15[If Material Anything Other than "Lead" in Column E,Was Material Ever Previously Lead?],G955,Table15[Customer-Owned Portion],O955),Table15[Unique ID],0),0)))</f>
        <v>Non-lead</v>
      </c>
    </row>
    <row r="956" spans="1:23" ht="30" x14ac:dyDescent="0.25">
      <c r="A956" s="2"/>
      <c r="B956" s="67" t="s">
        <v>1921</v>
      </c>
      <c r="C956" s="16" t="s">
        <v>1922</v>
      </c>
      <c r="D956" s="16"/>
      <c r="E956" s="26" t="s">
        <v>27</v>
      </c>
      <c r="F956" s="116" t="s">
        <v>18</v>
      </c>
      <c r="G956" s="117" t="s">
        <v>18</v>
      </c>
      <c r="H956" s="89"/>
      <c r="I956" s="112">
        <v>0.75</v>
      </c>
      <c r="J956" s="28" t="s">
        <v>82</v>
      </c>
      <c r="K956" s="16" t="s">
        <v>20</v>
      </c>
      <c r="L956" s="16" t="s">
        <v>76</v>
      </c>
      <c r="M956" s="89">
        <v>45959</v>
      </c>
      <c r="N956" s="69"/>
      <c r="O956" s="26" t="s">
        <v>19</v>
      </c>
      <c r="P956" s="91"/>
      <c r="Q956" s="112">
        <v>0.75</v>
      </c>
      <c r="R956" s="28" t="s">
        <v>82</v>
      </c>
      <c r="S956" s="16" t="s">
        <v>20</v>
      </c>
      <c r="T956" s="16" t="s">
        <v>76</v>
      </c>
      <c r="U956" s="89">
        <v>45959</v>
      </c>
      <c r="V956" s="71"/>
      <c r="W956" s="62" t="str" cm="1">
        <f t="array" ref="W956">IF(SUM(LEN(B956:V956))=0,"",IF(OR(OR(ISBLANK(F956),SUM(LEN(C956),LEN(D956))=0),AND(NOT(E956="Unknown"),ISBLANK(J956)),AND(NOT(O956="Unknown"),ISBLANK(R956))),"Missing Information", INDEX(Table15[Entire Service Line Classification], MATCH(SUMIFS(Table15[Unique ID],Table15[System-Owned Portion],E956,Table15[If Material Anything Other than "Lead" in Column E,Was Material Ever Previously Lead?],G956,Table15[Customer-Owned Portion],O956),Table15[Unique ID],0),0)))</f>
        <v>Non-lead</v>
      </c>
    </row>
    <row r="957" spans="1:23" ht="30" x14ac:dyDescent="0.25">
      <c r="A957" s="2"/>
      <c r="B957" s="67" t="s">
        <v>1923</v>
      </c>
      <c r="C957" s="16" t="s">
        <v>1924</v>
      </c>
      <c r="D957" s="16"/>
      <c r="E957" s="26" t="s">
        <v>19</v>
      </c>
      <c r="F957" s="116" t="s">
        <v>18</v>
      </c>
      <c r="G957" s="28" t="s">
        <v>18</v>
      </c>
      <c r="H957" s="89">
        <v>37641</v>
      </c>
      <c r="I957" s="112">
        <v>1</v>
      </c>
      <c r="J957" s="28" t="s">
        <v>87</v>
      </c>
      <c r="K957" s="16" t="s">
        <v>18</v>
      </c>
      <c r="L957" s="16"/>
      <c r="M957" s="89">
        <v>37641</v>
      </c>
      <c r="N957" s="69"/>
      <c r="O957" s="26" t="s">
        <v>19</v>
      </c>
      <c r="P957" s="91">
        <v>41809</v>
      </c>
      <c r="Q957" s="112">
        <v>1</v>
      </c>
      <c r="R957" s="28" t="s">
        <v>87</v>
      </c>
      <c r="S957" s="16" t="s">
        <v>18</v>
      </c>
      <c r="T957" s="16"/>
      <c r="U957" s="89"/>
      <c r="V957" s="71"/>
      <c r="W957" s="62" t="str" cm="1">
        <f t="array" ref="W957">IF(SUM(LEN(B957:V957))=0,"",IF(OR(OR(ISBLANK(F957),SUM(LEN(C957),LEN(D957))=0),AND(NOT(E957="Unknown"),ISBLANK(J957)),AND(NOT(O957="Unknown"),ISBLANK(R957))),"Missing Information", INDEX(Table15[Entire Service Line Classification], MATCH(SUMIFS(Table15[Unique ID],Table15[System-Owned Portion],E957,Table15[If Material Anything Other than "Lead" in Column E,Was Material Ever Previously Lead?],G957,Table15[Customer-Owned Portion],O957),Table15[Unique ID],0),0)))</f>
        <v>Non-lead</v>
      </c>
    </row>
    <row r="958" spans="1:23" ht="30" x14ac:dyDescent="0.25">
      <c r="A958" s="2"/>
      <c r="B958" s="67" t="s">
        <v>1925</v>
      </c>
      <c r="C958" s="16" t="s">
        <v>1926</v>
      </c>
      <c r="D958" s="16"/>
      <c r="E958" s="26" t="s">
        <v>27</v>
      </c>
      <c r="F958" s="116" t="s">
        <v>18</v>
      </c>
      <c r="G958" s="28" t="s">
        <v>18</v>
      </c>
      <c r="H958" s="89"/>
      <c r="I958" s="112">
        <v>0.75</v>
      </c>
      <c r="J958" s="28" t="s">
        <v>29</v>
      </c>
      <c r="K958" s="16" t="s">
        <v>20</v>
      </c>
      <c r="L958" s="16" t="s">
        <v>75</v>
      </c>
      <c r="M958" s="89">
        <v>45505</v>
      </c>
      <c r="N958" s="69" t="s">
        <v>116</v>
      </c>
      <c r="O958" s="26" t="s">
        <v>19</v>
      </c>
      <c r="P958" s="91"/>
      <c r="Q958" s="112">
        <v>0.75</v>
      </c>
      <c r="R958" s="28" t="s">
        <v>82</v>
      </c>
      <c r="S958" s="117" t="s">
        <v>20</v>
      </c>
      <c r="T958" s="117" t="s">
        <v>76</v>
      </c>
      <c r="U958" s="89">
        <v>45352</v>
      </c>
      <c r="V958" s="71"/>
      <c r="W958" s="62" t="str" cm="1">
        <f t="array" ref="W958">IF(SUM(LEN(B958:V958))=0,"",IF(OR(OR(ISBLANK(F958),SUM(LEN(C958),LEN(D958))=0),AND(NOT(E958="Unknown"),ISBLANK(J958)),AND(NOT(O958="Unknown"),ISBLANK(R958))),"Missing Information", INDEX(Table15[Entire Service Line Classification], MATCH(SUMIFS(Table15[Unique ID],Table15[System-Owned Portion],E958,Table15[If Material Anything Other than "Lead" in Column E,Was Material Ever Previously Lead?],G958,Table15[Customer-Owned Portion],O958),Table15[Unique ID],0),0)))</f>
        <v>Non-lead</v>
      </c>
    </row>
    <row r="959" spans="1:23" ht="30" x14ac:dyDescent="0.25">
      <c r="A959" s="2"/>
      <c r="B959" s="67" t="s">
        <v>1927</v>
      </c>
      <c r="C959" s="16" t="s">
        <v>1928</v>
      </c>
      <c r="D959" s="16"/>
      <c r="E959" s="26" t="s">
        <v>19</v>
      </c>
      <c r="F959" s="116" t="s">
        <v>18</v>
      </c>
      <c r="G959" s="28" t="s">
        <v>18</v>
      </c>
      <c r="H959" s="89">
        <v>39561</v>
      </c>
      <c r="I959" s="112">
        <v>1</v>
      </c>
      <c r="J959" s="28" t="s">
        <v>87</v>
      </c>
      <c r="K959" s="16" t="s">
        <v>18</v>
      </c>
      <c r="L959" s="16"/>
      <c r="M959" s="89"/>
      <c r="N959" s="69"/>
      <c r="O959" s="26" t="s">
        <v>36</v>
      </c>
      <c r="P959" s="91">
        <v>39561</v>
      </c>
      <c r="Q959" s="112">
        <v>1</v>
      </c>
      <c r="R959" s="28" t="s">
        <v>87</v>
      </c>
      <c r="S959" s="16" t="s">
        <v>18</v>
      </c>
      <c r="T959" s="16"/>
      <c r="U959" s="89"/>
      <c r="V959" s="71"/>
      <c r="W959" s="62" t="str" cm="1">
        <f t="array" ref="W959">IF(SUM(LEN(B959:V959))=0,"",IF(OR(OR(ISBLANK(F959),SUM(LEN(C959),LEN(D959))=0),AND(NOT(E959="Unknown"),ISBLANK(J959)),AND(NOT(O959="Unknown"),ISBLANK(R959))),"Missing Information", INDEX(Table15[Entire Service Line Classification], MATCH(SUMIFS(Table15[Unique ID],Table15[System-Owned Portion],E959,Table15[If Material Anything Other than "Lead" in Column E,Was Material Ever Previously Lead?],G959,Table15[Customer-Owned Portion],O959),Table15[Unique ID],0),0)))</f>
        <v>Non-lead</v>
      </c>
    </row>
    <row r="960" spans="1:23" ht="30" x14ac:dyDescent="0.25">
      <c r="A960" s="2"/>
      <c r="B960" s="67" t="s">
        <v>1929</v>
      </c>
      <c r="C960" s="16" t="s">
        <v>1930</v>
      </c>
      <c r="D960" s="16"/>
      <c r="E960" s="26" t="s">
        <v>27</v>
      </c>
      <c r="F960" s="116" t="s">
        <v>18</v>
      </c>
      <c r="G960" s="117" t="s">
        <v>18</v>
      </c>
      <c r="H960" s="89"/>
      <c r="I960" s="112">
        <v>0.75</v>
      </c>
      <c r="J960" s="28" t="s">
        <v>82</v>
      </c>
      <c r="K960" s="16" t="s">
        <v>20</v>
      </c>
      <c r="L960" s="16" t="s">
        <v>76</v>
      </c>
      <c r="M960" s="89">
        <v>45959</v>
      </c>
      <c r="N960" s="69"/>
      <c r="O960" s="26" t="s">
        <v>19</v>
      </c>
      <c r="P960" s="91"/>
      <c r="Q960" s="112">
        <v>0.75</v>
      </c>
      <c r="R960" s="28" t="s">
        <v>82</v>
      </c>
      <c r="S960" s="16" t="s">
        <v>20</v>
      </c>
      <c r="T960" s="16" t="s">
        <v>76</v>
      </c>
      <c r="U960" s="89">
        <v>45959</v>
      </c>
      <c r="V960" s="71"/>
      <c r="W960" s="62" t="str" cm="1">
        <f t="array" ref="W960">IF(SUM(LEN(B960:V960))=0,"",IF(OR(OR(ISBLANK(F960),SUM(LEN(C960),LEN(D960))=0),AND(NOT(E960="Unknown"),ISBLANK(J960)),AND(NOT(O960="Unknown"),ISBLANK(R960))),"Missing Information", INDEX(Table15[Entire Service Line Classification], MATCH(SUMIFS(Table15[Unique ID],Table15[System-Owned Portion],E960,Table15[If Material Anything Other than "Lead" in Column E,Was Material Ever Previously Lead?],G960,Table15[Customer-Owned Portion],O960),Table15[Unique ID],0),0)))</f>
        <v>Non-lead</v>
      </c>
    </row>
    <row r="961" spans="1:23" ht="30" x14ac:dyDescent="0.25">
      <c r="A961" s="2"/>
      <c r="B961" s="67" t="s">
        <v>1931</v>
      </c>
      <c r="C961" s="16" t="s">
        <v>1932</v>
      </c>
      <c r="D961" s="16"/>
      <c r="E961" s="26" t="s">
        <v>27</v>
      </c>
      <c r="F961" s="116" t="s">
        <v>18</v>
      </c>
      <c r="G961" s="28" t="s">
        <v>18</v>
      </c>
      <c r="H961" s="89"/>
      <c r="I961" s="112">
        <v>0.75</v>
      </c>
      <c r="J961" s="28" t="s">
        <v>82</v>
      </c>
      <c r="K961" s="117" t="s">
        <v>20</v>
      </c>
      <c r="L961" s="117" t="s">
        <v>76</v>
      </c>
      <c r="M961" s="118">
        <v>45314</v>
      </c>
      <c r="N961" s="69"/>
      <c r="O961" s="26" t="s">
        <v>27</v>
      </c>
      <c r="P961" s="91"/>
      <c r="Q961" s="112">
        <v>0.75</v>
      </c>
      <c r="R961" s="28" t="s">
        <v>82</v>
      </c>
      <c r="S961" s="117" t="s">
        <v>20</v>
      </c>
      <c r="T961" s="117" t="s">
        <v>76</v>
      </c>
      <c r="U961" s="89">
        <v>45314</v>
      </c>
      <c r="V961" s="71"/>
      <c r="W961" s="62" t="str" cm="1">
        <f t="array" ref="W961">IF(SUM(LEN(B961:V961))=0,"",IF(OR(OR(ISBLANK(F961),SUM(LEN(C961),LEN(D961))=0),AND(NOT(E961="Unknown"),ISBLANK(J961)),AND(NOT(O961="Unknown"),ISBLANK(R961))),"Missing Information", INDEX(Table15[Entire Service Line Classification], MATCH(SUMIFS(Table15[Unique ID],Table15[System-Owned Portion],E961,Table15[If Material Anything Other than "Lead" in Column E,Was Material Ever Previously Lead?],G961,Table15[Customer-Owned Portion],O961),Table15[Unique ID],0),0)))</f>
        <v>Non-lead</v>
      </c>
    </row>
    <row r="962" spans="1:23" ht="30" x14ac:dyDescent="0.25">
      <c r="A962" s="2"/>
      <c r="B962" s="67" t="s">
        <v>1933</v>
      </c>
      <c r="C962" s="16" t="s">
        <v>1934</v>
      </c>
      <c r="D962" s="16"/>
      <c r="E962" s="26" t="s">
        <v>27</v>
      </c>
      <c r="F962" s="116" t="s">
        <v>18</v>
      </c>
      <c r="G962" s="28" t="s">
        <v>18</v>
      </c>
      <c r="H962" s="89"/>
      <c r="I962" s="112">
        <v>0.75</v>
      </c>
      <c r="J962" s="28" t="s">
        <v>29</v>
      </c>
      <c r="K962" s="16" t="s">
        <v>18</v>
      </c>
      <c r="L962" s="16"/>
      <c r="M962" s="89">
        <v>40504</v>
      </c>
      <c r="N962" s="69"/>
      <c r="O962" s="26" t="s">
        <v>19</v>
      </c>
      <c r="P962" s="91"/>
      <c r="Q962" s="112">
        <v>0.75</v>
      </c>
      <c r="R962" s="28" t="s">
        <v>82</v>
      </c>
      <c r="S962" s="16" t="s">
        <v>20</v>
      </c>
      <c r="T962" s="16" t="s">
        <v>76</v>
      </c>
      <c r="U962" s="89">
        <v>45806</v>
      </c>
      <c r="V962" s="71"/>
      <c r="W962" s="62" t="str" cm="1">
        <f t="array" ref="W962">IF(SUM(LEN(B962:V962))=0,"",IF(OR(OR(ISBLANK(F962),SUM(LEN(C962),LEN(D962))=0),AND(NOT(E962="Unknown"),ISBLANK(J962)),AND(NOT(O962="Unknown"),ISBLANK(R962))),"Missing Information", INDEX(Table15[Entire Service Line Classification], MATCH(SUMIFS(Table15[Unique ID],Table15[System-Owned Portion],E962,Table15[If Material Anything Other than "Lead" in Column E,Was Material Ever Previously Lead?],G962,Table15[Customer-Owned Portion],O962),Table15[Unique ID],0),0)))</f>
        <v>Non-lead</v>
      </c>
    </row>
    <row r="963" spans="1:23" ht="30" x14ac:dyDescent="0.25">
      <c r="A963" s="2"/>
      <c r="B963" s="67" t="s">
        <v>1935</v>
      </c>
      <c r="C963" s="16" t="s">
        <v>1936</v>
      </c>
      <c r="D963" s="16"/>
      <c r="E963" s="26" t="s">
        <v>27</v>
      </c>
      <c r="F963" s="116" t="s">
        <v>18</v>
      </c>
      <c r="G963" s="117" t="s">
        <v>18</v>
      </c>
      <c r="H963" s="89"/>
      <c r="I963" s="112">
        <v>0.75</v>
      </c>
      <c r="J963" s="28" t="s">
        <v>82</v>
      </c>
      <c r="K963" s="16" t="s">
        <v>20</v>
      </c>
      <c r="L963" s="16" t="s">
        <v>76</v>
      </c>
      <c r="M963" s="89">
        <v>45959</v>
      </c>
      <c r="N963" s="69"/>
      <c r="O963" s="26" t="s">
        <v>19</v>
      </c>
      <c r="P963" s="91"/>
      <c r="Q963" s="112">
        <v>0.75</v>
      </c>
      <c r="R963" s="28" t="s">
        <v>82</v>
      </c>
      <c r="S963" s="16" t="s">
        <v>20</v>
      </c>
      <c r="T963" s="16" t="s">
        <v>76</v>
      </c>
      <c r="U963" s="89">
        <v>45959</v>
      </c>
      <c r="V963" s="71"/>
      <c r="W963" s="62" t="str" cm="1">
        <f t="array" ref="W963">IF(SUM(LEN(B963:V963))=0,"",IF(OR(OR(ISBLANK(F963),SUM(LEN(C963),LEN(D963))=0),AND(NOT(E963="Unknown"),ISBLANK(J963)),AND(NOT(O963="Unknown"),ISBLANK(R963))),"Missing Information", INDEX(Table15[Entire Service Line Classification], MATCH(SUMIFS(Table15[Unique ID],Table15[System-Owned Portion],E963,Table15[If Material Anything Other than "Lead" in Column E,Was Material Ever Previously Lead?],G963,Table15[Customer-Owned Portion],O963),Table15[Unique ID],0),0)))</f>
        <v>Non-lead</v>
      </c>
    </row>
    <row r="964" spans="1:23" ht="30" x14ac:dyDescent="0.25">
      <c r="A964" s="2"/>
      <c r="B964" s="67" t="s">
        <v>1937</v>
      </c>
      <c r="C964" s="16" t="s">
        <v>1938</v>
      </c>
      <c r="D964" s="16"/>
      <c r="E964" s="26" t="s">
        <v>27</v>
      </c>
      <c r="F964" s="116" t="s">
        <v>18</v>
      </c>
      <c r="G964" s="28" t="s">
        <v>18</v>
      </c>
      <c r="H964" s="89"/>
      <c r="I964" s="112">
        <v>0.75</v>
      </c>
      <c r="J964" s="28" t="s">
        <v>82</v>
      </c>
      <c r="K964" s="117" t="s">
        <v>20</v>
      </c>
      <c r="L964" s="117" t="s">
        <v>76</v>
      </c>
      <c r="M964" s="89">
        <v>45314</v>
      </c>
      <c r="N964" s="69"/>
      <c r="O964" s="26" t="s">
        <v>19</v>
      </c>
      <c r="P964" s="91"/>
      <c r="Q964" s="112">
        <v>0.75</v>
      </c>
      <c r="R964" s="117" t="s">
        <v>82</v>
      </c>
      <c r="S964" s="117" t="s">
        <v>20</v>
      </c>
      <c r="T964" s="16" t="s">
        <v>76</v>
      </c>
      <c r="U964" s="89">
        <v>45314</v>
      </c>
      <c r="V964" s="71"/>
      <c r="W964" s="62" t="str" cm="1">
        <f t="array" ref="W964">IF(SUM(LEN(B964:V964))=0,"",IF(OR(OR(ISBLANK(F964),SUM(LEN(C964),LEN(D964))=0),AND(NOT(E964="Unknown"),ISBLANK(J964)),AND(NOT(O964="Unknown"),ISBLANK(R964))),"Missing Information", INDEX(Table15[Entire Service Line Classification], MATCH(SUMIFS(Table15[Unique ID],Table15[System-Owned Portion],E964,Table15[If Material Anything Other than "Lead" in Column E,Was Material Ever Previously Lead?],G964,Table15[Customer-Owned Portion],O964),Table15[Unique ID],0),0)))</f>
        <v>Non-lead</v>
      </c>
    </row>
    <row r="965" spans="1:23" ht="30" x14ac:dyDescent="0.25">
      <c r="A965" s="2"/>
      <c r="B965" s="67" t="s">
        <v>1939</v>
      </c>
      <c r="C965" s="16" t="s">
        <v>1940</v>
      </c>
      <c r="D965" s="16"/>
      <c r="E965" s="26" t="s">
        <v>27</v>
      </c>
      <c r="F965" s="116" t="s">
        <v>18</v>
      </c>
      <c r="G965" s="117" t="s">
        <v>18</v>
      </c>
      <c r="H965" s="89"/>
      <c r="I965" s="112">
        <v>0.75</v>
      </c>
      <c r="J965" s="28" t="s">
        <v>82</v>
      </c>
      <c r="K965" s="16" t="s">
        <v>20</v>
      </c>
      <c r="L965" s="16" t="s">
        <v>76</v>
      </c>
      <c r="M965" s="89">
        <v>45960</v>
      </c>
      <c r="N965" s="69"/>
      <c r="O965" s="26" t="s">
        <v>19</v>
      </c>
      <c r="P965" s="91"/>
      <c r="Q965" s="112">
        <v>0.75</v>
      </c>
      <c r="R965" s="28" t="s">
        <v>82</v>
      </c>
      <c r="S965" s="16" t="s">
        <v>20</v>
      </c>
      <c r="T965" s="16" t="s">
        <v>76</v>
      </c>
      <c r="U965" s="89">
        <v>45960</v>
      </c>
      <c r="V965" s="71"/>
      <c r="W965" s="62" t="str" cm="1">
        <f t="array" ref="W965">IF(SUM(LEN(B965:V965))=0,"",IF(OR(OR(ISBLANK(F965),SUM(LEN(C965),LEN(D965))=0),AND(NOT(E965="Unknown"),ISBLANK(J965)),AND(NOT(O965="Unknown"),ISBLANK(R965))),"Missing Information", INDEX(Table15[Entire Service Line Classification], MATCH(SUMIFS(Table15[Unique ID],Table15[System-Owned Portion],E965,Table15[If Material Anything Other than "Lead" in Column E,Was Material Ever Previously Lead?],G965,Table15[Customer-Owned Portion],O965),Table15[Unique ID],0),0)))</f>
        <v>Non-lead</v>
      </c>
    </row>
    <row r="966" spans="1:23" ht="30" x14ac:dyDescent="0.25">
      <c r="A966" s="2"/>
      <c r="B966" s="67" t="s">
        <v>1941</v>
      </c>
      <c r="C966" s="16" t="s">
        <v>1942</v>
      </c>
      <c r="D966" s="16"/>
      <c r="E966" s="26" t="s">
        <v>27</v>
      </c>
      <c r="F966" s="116" t="s">
        <v>18</v>
      </c>
      <c r="G966" s="117" t="s">
        <v>18</v>
      </c>
      <c r="H966" s="89"/>
      <c r="I966" s="112">
        <v>0.75</v>
      </c>
      <c r="J966" s="28" t="s">
        <v>82</v>
      </c>
      <c r="K966" s="16" t="s">
        <v>20</v>
      </c>
      <c r="L966" s="16"/>
      <c r="M966" s="89">
        <v>45673</v>
      </c>
      <c r="N966" s="69"/>
      <c r="O966" s="26" t="s">
        <v>19</v>
      </c>
      <c r="P966" s="91"/>
      <c r="Q966" s="112">
        <v>0.75</v>
      </c>
      <c r="R966" s="28" t="s">
        <v>82</v>
      </c>
      <c r="S966" s="16" t="s">
        <v>20</v>
      </c>
      <c r="T966" s="16" t="s">
        <v>76</v>
      </c>
      <c r="U966" s="89">
        <v>45673</v>
      </c>
      <c r="V966" s="71"/>
      <c r="W966" s="62" t="str" cm="1">
        <f t="array" ref="W966">IF(SUM(LEN(B966:V966))=0,"",IF(OR(OR(ISBLANK(F966),SUM(LEN(C966),LEN(D966))=0),AND(NOT(E966="Unknown"),ISBLANK(J966)),AND(NOT(O966="Unknown"),ISBLANK(R966))),"Missing Information", INDEX(Table15[Entire Service Line Classification], MATCH(SUMIFS(Table15[Unique ID],Table15[System-Owned Portion],E966,Table15[If Material Anything Other than "Lead" in Column E,Was Material Ever Previously Lead?],G966,Table15[Customer-Owned Portion],O966),Table15[Unique ID],0),0)))</f>
        <v>Non-lead</v>
      </c>
    </row>
    <row r="967" spans="1:23" ht="30" x14ac:dyDescent="0.25">
      <c r="A967" s="2"/>
      <c r="B967" s="67" t="s">
        <v>1943</v>
      </c>
      <c r="C967" s="16" t="s">
        <v>1944</v>
      </c>
      <c r="D967" s="16"/>
      <c r="E967" s="26" t="s">
        <v>19</v>
      </c>
      <c r="F967" s="116" t="s">
        <v>18</v>
      </c>
      <c r="G967" s="28" t="s">
        <v>18</v>
      </c>
      <c r="H967" s="89">
        <v>37641</v>
      </c>
      <c r="I967" s="112">
        <v>1</v>
      </c>
      <c r="J967" s="28" t="s">
        <v>87</v>
      </c>
      <c r="K967" s="16" t="s">
        <v>18</v>
      </c>
      <c r="L967" s="16"/>
      <c r="M967" s="89"/>
      <c r="N967" s="69"/>
      <c r="O967" s="26" t="s">
        <v>19</v>
      </c>
      <c r="P967" s="91">
        <v>41649</v>
      </c>
      <c r="Q967" s="112">
        <v>1</v>
      </c>
      <c r="R967" s="28" t="s">
        <v>87</v>
      </c>
      <c r="S967" s="16" t="s">
        <v>18</v>
      </c>
      <c r="T967" s="16"/>
      <c r="U967" s="89"/>
      <c r="V967" s="71"/>
      <c r="W967" s="62" t="str" cm="1">
        <f t="array" ref="W967">IF(SUM(LEN(B967:V967))=0,"",IF(OR(OR(ISBLANK(F967),SUM(LEN(C967),LEN(D967))=0),AND(NOT(E967="Unknown"),ISBLANK(J967)),AND(NOT(O967="Unknown"),ISBLANK(R967))),"Missing Information", INDEX(Table15[Entire Service Line Classification], MATCH(SUMIFS(Table15[Unique ID],Table15[System-Owned Portion],E967,Table15[If Material Anything Other than "Lead" in Column E,Was Material Ever Previously Lead?],G967,Table15[Customer-Owned Portion],O967),Table15[Unique ID],0),0)))</f>
        <v>Non-lead</v>
      </c>
    </row>
    <row r="968" spans="1:23" ht="30" x14ac:dyDescent="0.25">
      <c r="A968" s="2"/>
      <c r="B968" s="67" t="s">
        <v>1945</v>
      </c>
      <c r="C968" s="16" t="s">
        <v>1946</v>
      </c>
      <c r="D968" s="16"/>
      <c r="E968" s="26" t="s">
        <v>27</v>
      </c>
      <c r="F968" s="116" t="s">
        <v>18</v>
      </c>
      <c r="G968" s="28" t="s">
        <v>18</v>
      </c>
      <c r="H968" s="89"/>
      <c r="I968" s="112">
        <v>0.75</v>
      </c>
      <c r="J968" s="28" t="s">
        <v>29</v>
      </c>
      <c r="K968" s="16" t="s">
        <v>18</v>
      </c>
      <c r="L968" s="16"/>
      <c r="M968" s="89">
        <v>41942</v>
      </c>
      <c r="N968" s="69"/>
      <c r="O968" s="26" t="s">
        <v>19</v>
      </c>
      <c r="P968" s="91"/>
      <c r="Q968" s="112">
        <v>0.75</v>
      </c>
      <c r="R968" s="28" t="s">
        <v>82</v>
      </c>
      <c r="S968" s="16" t="s">
        <v>20</v>
      </c>
      <c r="T968" s="16" t="s">
        <v>76</v>
      </c>
      <c r="U968" s="89">
        <v>45828</v>
      </c>
      <c r="V968" s="71"/>
      <c r="W968" s="62" t="str" cm="1">
        <f t="array" ref="W968">IF(SUM(LEN(B968:V968))=0,"",IF(OR(OR(ISBLANK(F968),SUM(LEN(C968),LEN(D968))=0),AND(NOT(E968="Unknown"),ISBLANK(J968)),AND(NOT(O968="Unknown"),ISBLANK(R968))),"Missing Information", INDEX(Table15[Entire Service Line Classification], MATCH(SUMIFS(Table15[Unique ID],Table15[System-Owned Portion],E968,Table15[If Material Anything Other than "Lead" in Column E,Was Material Ever Previously Lead?],G968,Table15[Customer-Owned Portion],O968),Table15[Unique ID],0),0)))</f>
        <v>Non-lead</v>
      </c>
    </row>
    <row r="969" spans="1:23" ht="30" x14ac:dyDescent="0.25">
      <c r="A969" s="2"/>
      <c r="B969" s="67" t="s">
        <v>1947</v>
      </c>
      <c r="C969" s="16" t="s">
        <v>1948</v>
      </c>
      <c r="D969" s="16"/>
      <c r="E969" s="26" t="s">
        <v>27</v>
      </c>
      <c r="F969" s="116" t="s">
        <v>18</v>
      </c>
      <c r="G969" s="117" t="s">
        <v>18</v>
      </c>
      <c r="H969" s="89"/>
      <c r="I969" s="112">
        <v>0.75</v>
      </c>
      <c r="J969" s="28" t="s">
        <v>82</v>
      </c>
      <c r="K969" s="16" t="s">
        <v>20</v>
      </c>
      <c r="L969" s="16" t="s">
        <v>76</v>
      </c>
      <c r="M969" s="89">
        <v>45960</v>
      </c>
      <c r="N969" s="69"/>
      <c r="O969" s="26" t="s">
        <v>19</v>
      </c>
      <c r="P969" s="91"/>
      <c r="Q969" s="112">
        <v>0.75</v>
      </c>
      <c r="R969" s="28" t="s">
        <v>82</v>
      </c>
      <c r="S969" s="16" t="s">
        <v>20</v>
      </c>
      <c r="T969" s="16" t="s">
        <v>76</v>
      </c>
      <c r="U969" s="89">
        <v>45960</v>
      </c>
      <c r="V969" s="71"/>
      <c r="W969" s="62" t="str" cm="1">
        <f t="array" ref="W969">IF(SUM(LEN(B969:V969))=0,"",IF(OR(OR(ISBLANK(F969),SUM(LEN(C969),LEN(D969))=0),AND(NOT(E969="Unknown"),ISBLANK(J969)),AND(NOT(O969="Unknown"),ISBLANK(R969))),"Missing Information", INDEX(Table15[Entire Service Line Classification], MATCH(SUMIFS(Table15[Unique ID],Table15[System-Owned Portion],E969,Table15[If Material Anything Other than "Lead" in Column E,Was Material Ever Previously Lead?],G969,Table15[Customer-Owned Portion],O969),Table15[Unique ID],0),0)))</f>
        <v>Non-lead</v>
      </c>
    </row>
    <row r="970" spans="1:23" ht="30" x14ac:dyDescent="0.25">
      <c r="A970" s="2"/>
      <c r="B970" s="67" t="s">
        <v>1949</v>
      </c>
      <c r="C970" s="16" t="s">
        <v>1950</v>
      </c>
      <c r="D970" s="16"/>
      <c r="E970" s="26" t="s">
        <v>27</v>
      </c>
      <c r="F970" s="116" t="s">
        <v>18</v>
      </c>
      <c r="G970" s="117" t="s">
        <v>18</v>
      </c>
      <c r="H970" s="89"/>
      <c r="I970" s="112">
        <v>0.75</v>
      </c>
      <c r="J970" s="28" t="s">
        <v>82</v>
      </c>
      <c r="K970" s="16" t="s">
        <v>20</v>
      </c>
      <c r="L970" s="16" t="s">
        <v>76</v>
      </c>
      <c r="M970" s="89">
        <v>45951</v>
      </c>
      <c r="N970" s="69"/>
      <c r="O970" s="26" t="s">
        <v>26</v>
      </c>
      <c r="P970" s="91"/>
      <c r="Q970" s="112">
        <v>0.75</v>
      </c>
      <c r="R970" s="28" t="s">
        <v>82</v>
      </c>
      <c r="S970" s="16" t="s">
        <v>20</v>
      </c>
      <c r="T970" s="16" t="s">
        <v>76</v>
      </c>
      <c r="U970" s="89">
        <v>45951</v>
      </c>
      <c r="V970" s="71"/>
      <c r="W970" s="62" t="str" cm="1">
        <f t="array" ref="W970">IF(SUM(LEN(B970:V970))=0,"",IF(OR(OR(ISBLANK(F970),SUM(LEN(C970),LEN(D970))=0),AND(NOT(E970="Unknown"),ISBLANK(J970)),AND(NOT(O970="Unknown"),ISBLANK(R970))),"Missing Information", INDEX(Table15[Entire Service Line Classification], MATCH(SUMIFS(Table15[Unique ID],Table15[System-Owned Portion],E970,Table15[If Material Anything Other than "Lead" in Column E,Was Material Ever Previously Lead?],G970,Table15[Customer-Owned Portion],O970),Table15[Unique ID],0),0)))</f>
        <v>Non-lead</v>
      </c>
    </row>
    <row r="971" spans="1:23" ht="30" x14ac:dyDescent="0.25">
      <c r="A971" s="2"/>
      <c r="B971" s="67" t="s">
        <v>1951</v>
      </c>
      <c r="C971" s="16" t="s">
        <v>1952</v>
      </c>
      <c r="D971" s="16"/>
      <c r="E971" s="26" t="s">
        <v>27</v>
      </c>
      <c r="F971" s="116" t="s">
        <v>18</v>
      </c>
      <c r="G971" s="117" t="s">
        <v>18</v>
      </c>
      <c r="H971" s="89"/>
      <c r="I971" s="112">
        <v>0.75</v>
      </c>
      <c r="J971" s="28" t="s">
        <v>82</v>
      </c>
      <c r="K971" s="16" t="s">
        <v>20</v>
      </c>
      <c r="L971" s="16" t="s">
        <v>76</v>
      </c>
      <c r="M971" s="89">
        <v>45951</v>
      </c>
      <c r="N971" s="69"/>
      <c r="O971" s="26" t="s">
        <v>27</v>
      </c>
      <c r="P971" s="91"/>
      <c r="Q971" s="112">
        <v>0.75</v>
      </c>
      <c r="R971" s="28" t="s">
        <v>82</v>
      </c>
      <c r="S971" s="16" t="s">
        <v>20</v>
      </c>
      <c r="T971" s="16" t="s">
        <v>76</v>
      </c>
      <c r="U971" s="89">
        <v>45951</v>
      </c>
      <c r="V971" s="71"/>
      <c r="W971" s="62" t="str" cm="1">
        <f t="array" ref="W971">IF(SUM(LEN(B971:V971))=0,"",IF(OR(OR(ISBLANK(F971),SUM(LEN(C971),LEN(D971))=0),AND(NOT(E971="Unknown"),ISBLANK(J971)),AND(NOT(O971="Unknown"),ISBLANK(R971))),"Missing Information", INDEX(Table15[Entire Service Line Classification], MATCH(SUMIFS(Table15[Unique ID],Table15[System-Owned Portion],E971,Table15[If Material Anything Other than "Lead" in Column E,Was Material Ever Previously Lead?],G971,Table15[Customer-Owned Portion],O971),Table15[Unique ID],0),0)))</f>
        <v>Non-lead</v>
      </c>
    </row>
    <row r="972" spans="1:23" ht="30" x14ac:dyDescent="0.25">
      <c r="A972" s="2"/>
      <c r="B972" s="67" t="s">
        <v>1953</v>
      </c>
      <c r="C972" s="16" t="s">
        <v>1954</v>
      </c>
      <c r="D972" s="16"/>
      <c r="E972" s="26" t="s">
        <v>27</v>
      </c>
      <c r="F972" s="116" t="s">
        <v>18</v>
      </c>
      <c r="G972" s="117" t="s">
        <v>18</v>
      </c>
      <c r="H972" s="89"/>
      <c r="I972" s="112">
        <v>0.75</v>
      </c>
      <c r="J972" s="28" t="s">
        <v>82</v>
      </c>
      <c r="K972" s="16" t="s">
        <v>20</v>
      </c>
      <c r="L972" s="16" t="s">
        <v>76</v>
      </c>
      <c r="M972" s="89">
        <v>45951</v>
      </c>
      <c r="N972" s="69"/>
      <c r="O972" s="26" t="s">
        <v>19</v>
      </c>
      <c r="P972" s="91"/>
      <c r="Q972" s="112">
        <v>0.75</v>
      </c>
      <c r="R972" s="28" t="s">
        <v>82</v>
      </c>
      <c r="S972" s="16" t="s">
        <v>20</v>
      </c>
      <c r="T972" s="16" t="s">
        <v>76</v>
      </c>
      <c r="U972" s="89">
        <v>45951</v>
      </c>
      <c r="V972" s="71"/>
      <c r="W972" s="62" t="str" cm="1">
        <f t="array" ref="W972">IF(SUM(LEN(B972:V972))=0,"",IF(OR(OR(ISBLANK(F972),SUM(LEN(C972),LEN(D972))=0),AND(NOT(E972="Unknown"),ISBLANK(J972)),AND(NOT(O972="Unknown"),ISBLANK(R972))),"Missing Information", INDEX(Table15[Entire Service Line Classification], MATCH(SUMIFS(Table15[Unique ID],Table15[System-Owned Portion],E972,Table15[If Material Anything Other than "Lead" in Column E,Was Material Ever Previously Lead?],G972,Table15[Customer-Owned Portion],O972),Table15[Unique ID],0),0)))</f>
        <v>Non-lead</v>
      </c>
    </row>
    <row r="973" spans="1:23" ht="30" x14ac:dyDescent="0.25">
      <c r="A973" s="2"/>
      <c r="B973" s="67" t="s">
        <v>1955</v>
      </c>
      <c r="C973" s="16" t="s">
        <v>1956</v>
      </c>
      <c r="D973" s="16"/>
      <c r="E973" s="26" t="s">
        <v>27</v>
      </c>
      <c r="F973" s="25" t="s">
        <v>173</v>
      </c>
      <c r="G973" s="28" t="s">
        <v>173</v>
      </c>
      <c r="H973" s="89">
        <v>40567</v>
      </c>
      <c r="I973" s="112">
        <v>1</v>
      </c>
      <c r="J973" s="28" t="s">
        <v>29</v>
      </c>
      <c r="K973" s="16" t="s">
        <v>18</v>
      </c>
      <c r="L973" s="16"/>
      <c r="M973" s="89">
        <v>40567</v>
      </c>
      <c r="N973" s="69"/>
      <c r="O973" s="26" t="s">
        <v>19</v>
      </c>
      <c r="P973" s="91"/>
      <c r="Q973" s="112">
        <v>0.75</v>
      </c>
      <c r="R973" s="28" t="s">
        <v>82</v>
      </c>
      <c r="S973" s="16" t="s">
        <v>20</v>
      </c>
      <c r="T973" s="16" t="s">
        <v>76</v>
      </c>
      <c r="U973" s="89">
        <v>45796</v>
      </c>
      <c r="V973" s="71"/>
      <c r="W973" s="62" t="str" cm="1">
        <f t="array" ref="W973">IF(SUM(LEN(B973:V973))=0,"",IF(OR(OR(ISBLANK(F973),SUM(LEN(C973),LEN(D973))=0),AND(NOT(E973="Unknown"),ISBLANK(J973)),AND(NOT(O973="Unknown"),ISBLANK(R973))),"Missing Information", INDEX(Table15[Entire Service Line Classification], MATCH(SUMIFS(Table15[Unique ID],Table15[System-Owned Portion],E973,Table15[If Material Anything Other than "Lead" in Column E,Was Material Ever Previously Lead?],G973,Table15[Customer-Owned Portion],O973),Table15[Unique ID],0),0)))</f>
        <v>Non-lead</v>
      </c>
    </row>
    <row r="974" spans="1:23" ht="30" x14ac:dyDescent="0.25">
      <c r="A974" s="2"/>
      <c r="B974" s="67" t="s">
        <v>1957</v>
      </c>
      <c r="C974" s="16" t="s">
        <v>1958</v>
      </c>
      <c r="D974" s="16"/>
      <c r="E974" s="26" t="s">
        <v>27</v>
      </c>
      <c r="F974" s="116" t="s">
        <v>18</v>
      </c>
      <c r="G974" s="117" t="s">
        <v>18</v>
      </c>
      <c r="H974" s="89"/>
      <c r="I974" s="112">
        <v>0.75</v>
      </c>
      <c r="J974" s="28" t="s">
        <v>82</v>
      </c>
      <c r="K974" s="16" t="s">
        <v>20</v>
      </c>
      <c r="L974" s="16" t="s">
        <v>76</v>
      </c>
      <c r="M974" s="89">
        <v>45959</v>
      </c>
      <c r="N974" s="69"/>
      <c r="O974" s="26" t="s">
        <v>19</v>
      </c>
      <c r="P974" s="91"/>
      <c r="Q974" s="112">
        <v>0.75</v>
      </c>
      <c r="R974" s="28" t="s">
        <v>82</v>
      </c>
      <c r="S974" s="16" t="s">
        <v>20</v>
      </c>
      <c r="T974" s="16" t="s">
        <v>76</v>
      </c>
      <c r="U974" s="89">
        <v>45960</v>
      </c>
      <c r="V974" s="71"/>
      <c r="W974" s="62" t="str" cm="1">
        <f t="array" ref="W974">IF(SUM(LEN(B974:V974))=0,"",IF(OR(OR(ISBLANK(F974),SUM(LEN(C974),LEN(D974))=0),AND(NOT(E974="Unknown"),ISBLANK(J974)),AND(NOT(O974="Unknown"),ISBLANK(R974))),"Missing Information", INDEX(Table15[Entire Service Line Classification], MATCH(SUMIFS(Table15[Unique ID],Table15[System-Owned Portion],E974,Table15[If Material Anything Other than "Lead" in Column E,Was Material Ever Previously Lead?],G974,Table15[Customer-Owned Portion],O974),Table15[Unique ID],0),0)))</f>
        <v>Non-lead</v>
      </c>
    </row>
    <row r="975" spans="1:23" ht="30" x14ac:dyDescent="0.25">
      <c r="A975" s="2"/>
      <c r="B975" s="67" t="s">
        <v>1959</v>
      </c>
      <c r="C975" s="16" t="s">
        <v>1960</v>
      </c>
      <c r="D975" s="16"/>
      <c r="E975" s="26" t="s">
        <v>27</v>
      </c>
      <c r="F975" s="116" t="s">
        <v>18</v>
      </c>
      <c r="G975" s="117" t="s">
        <v>18</v>
      </c>
      <c r="H975" s="89"/>
      <c r="I975" s="112">
        <v>0.75</v>
      </c>
      <c r="J975" s="28" t="s">
        <v>82</v>
      </c>
      <c r="K975" s="16" t="s">
        <v>20</v>
      </c>
      <c r="L975" s="16" t="s">
        <v>76</v>
      </c>
      <c r="M975" s="89">
        <v>45952</v>
      </c>
      <c r="N975" s="69"/>
      <c r="O975" s="26" t="s">
        <v>19</v>
      </c>
      <c r="P975" s="91"/>
      <c r="Q975" s="112">
        <v>0.75</v>
      </c>
      <c r="R975" s="28" t="s">
        <v>82</v>
      </c>
      <c r="S975" s="16" t="s">
        <v>20</v>
      </c>
      <c r="T975" s="16" t="s">
        <v>76</v>
      </c>
      <c r="U975" s="89">
        <v>45952</v>
      </c>
      <c r="V975" s="71"/>
      <c r="W975" s="62" t="str" cm="1">
        <f t="array" ref="W975">IF(SUM(LEN(B975:V975))=0,"",IF(OR(OR(ISBLANK(F975),SUM(LEN(C975),LEN(D975))=0),AND(NOT(E975="Unknown"),ISBLANK(J975)),AND(NOT(O975="Unknown"),ISBLANK(R975))),"Missing Information", INDEX(Table15[Entire Service Line Classification], MATCH(SUMIFS(Table15[Unique ID],Table15[System-Owned Portion],E975,Table15[If Material Anything Other than "Lead" in Column E,Was Material Ever Previously Lead?],G975,Table15[Customer-Owned Portion],O975),Table15[Unique ID],0),0)))</f>
        <v>Non-lead</v>
      </c>
    </row>
    <row r="976" spans="1:23" ht="30" x14ac:dyDescent="0.25">
      <c r="A976" s="2"/>
      <c r="B976" s="67" t="s">
        <v>1961</v>
      </c>
      <c r="C976" s="16" t="s">
        <v>1962</v>
      </c>
      <c r="D976" s="16"/>
      <c r="E976" s="26" t="s">
        <v>27</v>
      </c>
      <c r="F976" s="116" t="s">
        <v>18</v>
      </c>
      <c r="G976" s="117" t="s">
        <v>18</v>
      </c>
      <c r="H976" s="89"/>
      <c r="I976" s="112">
        <v>1</v>
      </c>
      <c r="J976" s="28" t="s">
        <v>82</v>
      </c>
      <c r="K976" s="16" t="s">
        <v>20</v>
      </c>
      <c r="L976" s="16" t="s">
        <v>76</v>
      </c>
      <c r="M976" s="89">
        <v>45952</v>
      </c>
      <c r="N976" s="69"/>
      <c r="O976" s="26" t="s">
        <v>19</v>
      </c>
      <c r="P976" s="91"/>
      <c r="Q976" s="112">
        <v>0.75</v>
      </c>
      <c r="R976" s="28" t="s">
        <v>82</v>
      </c>
      <c r="S976" s="16" t="s">
        <v>20</v>
      </c>
      <c r="T976" s="16" t="s">
        <v>76</v>
      </c>
      <c r="U976" s="89">
        <v>45952</v>
      </c>
      <c r="V976" s="71"/>
      <c r="W976" s="62" t="str" cm="1">
        <f t="array" ref="W976">IF(SUM(LEN(B976:V976))=0,"",IF(OR(OR(ISBLANK(F976),SUM(LEN(C976),LEN(D976))=0),AND(NOT(E976="Unknown"),ISBLANK(J976)),AND(NOT(O976="Unknown"),ISBLANK(R976))),"Missing Information", INDEX(Table15[Entire Service Line Classification], MATCH(SUMIFS(Table15[Unique ID],Table15[System-Owned Portion],E976,Table15[If Material Anything Other than "Lead" in Column E,Was Material Ever Previously Lead?],G976,Table15[Customer-Owned Portion],O976),Table15[Unique ID],0),0)))</f>
        <v>Non-lead</v>
      </c>
    </row>
    <row r="977" spans="1:23" ht="30" x14ac:dyDescent="0.25">
      <c r="A977" s="2"/>
      <c r="B977" s="67" t="s">
        <v>1964</v>
      </c>
      <c r="C977" s="16" t="s">
        <v>1965</v>
      </c>
      <c r="D977" s="16"/>
      <c r="E977" s="26" t="s">
        <v>27</v>
      </c>
      <c r="F977" s="116" t="s">
        <v>18</v>
      </c>
      <c r="G977" s="117" t="s">
        <v>18</v>
      </c>
      <c r="H977" s="89"/>
      <c r="I977" s="112">
        <v>0.75</v>
      </c>
      <c r="J977" s="28" t="s">
        <v>82</v>
      </c>
      <c r="K977" s="16" t="s">
        <v>20</v>
      </c>
      <c r="L977" s="16" t="s">
        <v>76</v>
      </c>
      <c r="M977" s="89">
        <v>45952</v>
      </c>
      <c r="N977" s="69"/>
      <c r="O977" s="26" t="s">
        <v>19</v>
      </c>
      <c r="P977" s="91"/>
      <c r="Q977" s="112">
        <v>0.75</v>
      </c>
      <c r="R977" s="28" t="s">
        <v>82</v>
      </c>
      <c r="S977" s="16" t="s">
        <v>20</v>
      </c>
      <c r="T977" s="16" t="s">
        <v>76</v>
      </c>
      <c r="U977" s="89">
        <v>45952</v>
      </c>
      <c r="V977" s="71"/>
      <c r="W977" s="62" t="str" cm="1">
        <f t="array" ref="W977">IF(SUM(LEN(B977:V977))=0,"",IF(OR(OR(ISBLANK(F977),SUM(LEN(C977),LEN(D977))=0),AND(NOT(E977="Unknown"),ISBLANK(J977)),AND(NOT(O977="Unknown"),ISBLANK(R977))),"Missing Information", INDEX(Table15[Entire Service Line Classification], MATCH(SUMIFS(Table15[Unique ID],Table15[System-Owned Portion],E977,Table15[If Material Anything Other than "Lead" in Column E,Was Material Ever Previously Lead?],G977,Table15[Customer-Owned Portion],O977),Table15[Unique ID],0),0)))</f>
        <v>Non-lead</v>
      </c>
    </row>
    <row r="978" spans="1:23" ht="30" x14ac:dyDescent="0.25">
      <c r="A978" s="2"/>
      <c r="B978" s="67" t="s">
        <v>1966</v>
      </c>
      <c r="C978" s="16" t="s">
        <v>1967</v>
      </c>
      <c r="D978" s="16"/>
      <c r="E978" s="26" t="s">
        <v>36</v>
      </c>
      <c r="F978" s="116" t="s">
        <v>18</v>
      </c>
      <c r="G978" s="28" t="s">
        <v>18</v>
      </c>
      <c r="H978" s="89">
        <v>35065</v>
      </c>
      <c r="I978" s="112">
        <v>0.75</v>
      </c>
      <c r="J978" s="28" t="s">
        <v>87</v>
      </c>
      <c r="K978" s="16" t="s">
        <v>18</v>
      </c>
      <c r="L978" s="16"/>
      <c r="M978" s="89"/>
      <c r="N978" s="69"/>
      <c r="O978" s="26" t="s">
        <v>36</v>
      </c>
      <c r="P978" s="91">
        <v>35065</v>
      </c>
      <c r="Q978" s="112">
        <v>0.75</v>
      </c>
      <c r="R978" s="28" t="s">
        <v>87</v>
      </c>
      <c r="S978" s="16" t="s">
        <v>18</v>
      </c>
      <c r="T978" s="16"/>
      <c r="U978" s="89"/>
      <c r="V978" s="71"/>
      <c r="W978" s="62" t="str" cm="1">
        <f t="array" ref="W978">IF(SUM(LEN(B978:V978))=0,"",IF(OR(OR(ISBLANK(F978),SUM(LEN(C978),LEN(D978))=0),AND(NOT(E978="Unknown"),ISBLANK(J978)),AND(NOT(O978="Unknown"),ISBLANK(R978))),"Missing Information", INDEX(Table15[Entire Service Line Classification], MATCH(SUMIFS(Table15[Unique ID],Table15[System-Owned Portion],E978,Table15[If Material Anything Other than "Lead" in Column E,Was Material Ever Previously Lead?],G978,Table15[Customer-Owned Portion],O978),Table15[Unique ID],0),0)))</f>
        <v>Non-lead</v>
      </c>
    </row>
    <row r="979" spans="1:23" ht="30" x14ac:dyDescent="0.25">
      <c r="A979" s="2"/>
      <c r="B979" s="67" t="s">
        <v>1968</v>
      </c>
      <c r="C979" s="16" t="s">
        <v>1969</v>
      </c>
      <c r="D979" s="16"/>
      <c r="E979" s="26" t="s">
        <v>27</v>
      </c>
      <c r="F979" s="116" t="s">
        <v>18</v>
      </c>
      <c r="G979" s="117" t="s">
        <v>18</v>
      </c>
      <c r="H979" s="89"/>
      <c r="I979" s="112">
        <v>0.75</v>
      </c>
      <c r="J979" s="28" t="s">
        <v>82</v>
      </c>
      <c r="K979" s="16" t="s">
        <v>20</v>
      </c>
      <c r="L979" s="16" t="s">
        <v>76</v>
      </c>
      <c r="M979" s="89">
        <v>45951</v>
      </c>
      <c r="N979" s="69"/>
      <c r="O979" s="26" t="s">
        <v>19</v>
      </c>
      <c r="P979" s="91"/>
      <c r="Q979" s="112">
        <v>0.75</v>
      </c>
      <c r="R979" s="28" t="s">
        <v>82</v>
      </c>
      <c r="S979" s="16" t="s">
        <v>20</v>
      </c>
      <c r="T979" s="16" t="s">
        <v>76</v>
      </c>
      <c r="U979" s="89">
        <v>45951</v>
      </c>
      <c r="V979" s="71"/>
      <c r="W979" s="62" t="str" cm="1">
        <f t="array" ref="W979">IF(SUM(LEN(B979:V979))=0,"",IF(OR(OR(ISBLANK(F979),SUM(LEN(C979),LEN(D979))=0),AND(NOT(E979="Unknown"),ISBLANK(J979)),AND(NOT(O979="Unknown"),ISBLANK(R979))),"Missing Information", INDEX(Table15[Entire Service Line Classification], MATCH(SUMIFS(Table15[Unique ID],Table15[System-Owned Portion],E979,Table15[If Material Anything Other than "Lead" in Column E,Was Material Ever Previously Lead?],G979,Table15[Customer-Owned Portion],O979),Table15[Unique ID],0),0)))</f>
        <v>Non-lead</v>
      </c>
    </row>
    <row r="980" spans="1:23" ht="30" x14ac:dyDescent="0.25">
      <c r="A980" s="2"/>
      <c r="B980" s="67" t="s">
        <v>1970</v>
      </c>
      <c r="C980" s="16" t="s">
        <v>1971</v>
      </c>
      <c r="D980" s="16"/>
      <c r="E980" s="26" t="s">
        <v>27</v>
      </c>
      <c r="F980" s="116" t="s">
        <v>18</v>
      </c>
      <c r="G980" s="117" t="s">
        <v>18</v>
      </c>
      <c r="H980" s="89"/>
      <c r="I980" s="112">
        <v>1.5</v>
      </c>
      <c r="J980" s="28" t="s">
        <v>82</v>
      </c>
      <c r="K980" s="16" t="s">
        <v>20</v>
      </c>
      <c r="L980" s="16" t="s">
        <v>76</v>
      </c>
      <c r="M980" s="89">
        <v>45959</v>
      </c>
      <c r="N980" s="69"/>
      <c r="O980" s="26" t="s">
        <v>19</v>
      </c>
      <c r="P980" s="91"/>
      <c r="Q980" s="112">
        <v>1.5</v>
      </c>
      <c r="R980" s="28" t="s">
        <v>82</v>
      </c>
      <c r="S980" s="16" t="s">
        <v>20</v>
      </c>
      <c r="T980" s="16" t="s">
        <v>76</v>
      </c>
      <c r="U980" s="89">
        <v>45959</v>
      </c>
      <c r="V980" s="71"/>
      <c r="W980" s="62" t="str" cm="1">
        <f t="array" ref="W980">IF(SUM(LEN(B980:V980))=0,"",IF(OR(OR(ISBLANK(F980),SUM(LEN(C980),LEN(D980))=0),AND(NOT(E980="Unknown"),ISBLANK(J980)),AND(NOT(O980="Unknown"),ISBLANK(R980))),"Missing Information", INDEX(Table15[Entire Service Line Classification], MATCH(SUMIFS(Table15[Unique ID],Table15[System-Owned Portion],E980,Table15[If Material Anything Other than "Lead" in Column E,Was Material Ever Previously Lead?],G980,Table15[Customer-Owned Portion],O980),Table15[Unique ID],0),0)))</f>
        <v>Non-lead</v>
      </c>
    </row>
    <row r="981" spans="1:23" ht="30" x14ac:dyDescent="0.25">
      <c r="A981" s="2"/>
      <c r="B981" s="67" t="s">
        <v>1974</v>
      </c>
      <c r="C981" s="16" t="s">
        <v>1975</v>
      </c>
      <c r="D981" s="16"/>
      <c r="E981" s="26" t="s">
        <v>27</v>
      </c>
      <c r="F981" s="116" t="s">
        <v>18</v>
      </c>
      <c r="G981" s="117" t="s">
        <v>18</v>
      </c>
      <c r="H981" s="89"/>
      <c r="I981" s="112">
        <v>0.75</v>
      </c>
      <c r="J981" s="28" t="s">
        <v>82</v>
      </c>
      <c r="K981" s="16" t="s">
        <v>20</v>
      </c>
      <c r="L981" s="16" t="s">
        <v>76</v>
      </c>
      <c r="M981" s="89">
        <v>45959</v>
      </c>
      <c r="N981" s="69"/>
      <c r="O981" s="26" t="s">
        <v>19</v>
      </c>
      <c r="P981" s="91"/>
      <c r="Q981" s="112">
        <v>0.75</v>
      </c>
      <c r="R981" s="28" t="s">
        <v>82</v>
      </c>
      <c r="S981" s="16" t="s">
        <v>20</v>
      </c>
      <c r="T981" s="16" t="s">
        <v>76</v>
      </c>
      <c r="U981" s="89">
        <v>45959</v>
      </c>
      <c r="V981" s="71"/>
      <c r="W981" s="62" t="str" cm="1">
        <f t="array" ref="W981">IF(SUM(LEN(B981:V981))=0,"",IF(OR(OR(ISBLANK(F981),SUM(LEN(C981),LEN(D981))=0),AND(NOT(E981="Unknown"),ISBLANK(J981)),AND(NOT(O981="Unknown"),ISBLANK(R981))),"Missing Information", INDEX(Table15[Entire Service Line Classification], MATCH(SUMIFS(Table15[Unique ID],Table15[System-Owned Portion],E981,Table15[If Material Anything Other than "Lead" in Column E,Was Material Ever Previously Lead?],G981,Table15[Customer-Owned Portion],O981),Table15[Unique ID],0),0)))</f>
        <v>Non-lead</v>
      </c>
    </row>
    <row r="982" spans="1:23" ht="30" x14ac:dyDescent="0.25">
      <c r="A982" s="2"/>
      <c r="B982" s="67" t="s">
        <v>1976</v>
      </c>
      <c r="C982" s="16" t="s">
        <v>1977</v>
      </c>
      <c r="D982" s="16"/>
      <c r="E982" s="26" t="s">
        <v>27</v>
      </c>
      <c r="F982" s="116" t="s">
        <v>18</v>
      </c>
      <c r="G982" s="117" t="s">
        <v>18</v>
      </c>
      <c r="H982" s="89"/>
      <c r="I982" s="112">
        <v>0.75</v>
      </c>
      <c r="J982" s="28" t="s">
        <v>82</v>
      </c>
      <c r="K982" s="16" t="s">
        <v>20</v>
      </c>
      <c r="L982" s="16" t="s">
        <v>76</v>
      </c>
      <c r="M982" s="89">
        <v>45952</v>
      </c>
      <c r="N982" s="69"/>
      <c r="O982" s="26" t="s">
        <v>19</v>
      </c>
      <c r="P982" s="91"/>
      <c r="Q982" s="112">
        <v>0.75</v>
      </c>
      <c r="R982" s="28" t="s">
        <v>82</v>
      </c>
      <c r="S982" s="16" t="s">
        <v>20</v>
      </c>
      <c r="T982" s="16" t="s">
        <v>76</v>
      </c>
      <c r="U982" s="89">
        <v>45952</v>
      </c>
      <c r="V982" s="71"/>
      <c r="W982" s="62" t="str" cm="1">
        <f t="array" ref="W982">IF(SUM(LEN(B982:V982))=0,"",IF(OR(OR(ISBLANK(F982),SUM(LEN(C982),LEN(D982))=0),AND(NOT(E982="Unknown"),ISBLANK(J982)),AND(NOT(O982="Unknown"),ISBLANK(R982))),"Missing Information", INDEX(Table15[Entire Service Line Classification], MATCH(SUMIFS(Table15[Unique ID],Table15[System-Owned Portion],E982,Table15[If Material Anything Other than "Lead" in Column E,Was Material Ever Previously Lead?],G982,Table15[Customer-Owned Portion],O982),Table15[Unique ID],0),0)))</f>
        <v>Non-lead</v>
      </c>
    </row>
    <row r="983" spans="1:23" ht="30" x14ac:dyDescent="0.25">
      <c r="A983" s="2"/>
      <c r="B983" s="67" t="s">
        <v>1972</v>
      </c>
      <c r="C983" s="16" t="s">
        <v>1973</v>
      </c>
      <c r="D983" s="16"/>
      <c r="E983" s="26" t="s">
        <v>27</v>
      </c>
      <c r="F983" s="116" t="s">
        <v>18</v>
      </c>
      <c r="G983" s="117" t="s">
        <v>18</v>
      </c>
      <c r="H983" s="89"/>
      <c r="I983" s="112">
        <v>1</v>
      </c>
      <c r="J983" s="28" t="s">
        <v>82</v>
      </c>
      <c r="K983" s="16" t="s">
        <v>20</v>
      </c>
      <c r="L983" s="16" t="s">
        <v>76</v>
      </c>
      <c r="M983" s="89">
        <v>45799</v>
      </c>
      <c r="N983" s="69"/>
      <c r="O983" s="26" t="s">
        <v>19</v>
      </c>
      <c r="P983" s="91"/>
      <c r="Q983" s="112">
        <v>0.75</v>
      </c>
      <c r="R983" s="28" t="s">
        <v>82</v>
      </c>
      <c r="S983" s="16" t="s">
        <v>20</v>
      </c>
      <c r="T983" s="16" t="s">
        <v>76</v>
      </c>
      <c r="U983" s="89">
        <v>45799</v>
      </c>
      <c r="V983" s="71"/>
      <c r="W983" s="62" t="str" cm="1">
        <f t="array" ref="W983">IF(SUM(LEN(B983:V983))=0,"",IF(OR(OR(ISBLANK(F983),SUM(LEN(C983),LEN(D983))=0),AND(NOT(E983="Unknown"),ISBLANK(J983)),AND(NOT(O983="Unknown"),ISBLANK(R983))),"Missing Information", INDEX(Table15[Entire Service Line Classification], MATCH(SUMIFS(Table15[Unique ID],Table15[System-Owned Portion],E983,Table15[If Material Anything Other than "Lead" in Column E,Was Material Ever Previously Lead?],G983,Table15[Customer-Owned Portion],O983),Table15[Unique ID],0),0)))</f>
        <v>Non-lead</v>
      </c>
    </row>
    <row r="984" spans="1:23" ht="30" x14ac:dyDescent="0.25">
      <c r="A984" s="2"/>
      <c r="B984" s="67" t="s">
        <v>1978</v>
      </c>
      <c r="C984" s="16" t="s">
        <v>1979</v>
      </c>
      <c r="D984" s="16"/>
      <c r="E984" s="26" t="s">
        <v>27</v>
      </c>
      <c r="F984" s="116" t="s">
        <v>18</v>
      </c>
      <c r="G984" s="117" t="s">
        <v>18</v>
      </c>
      <c r="H984" s="89"/>
      <c r="I984" s="112">
        <v>0.75</v>
      </c>
      <c r="J984" s="28" t="s">
        <v>82</v>
      </c>
      <c r="K984" s="16" t="s">
        <v>20</v>
      </c>
      <c r="L984" s="16" t="s">
        <v>76</v>
      </c>
      <c r="M984" s="89">
        <v>45960</v>
      </c>
      <c r="N984" s="69"/>
      <c r="O984" s="26" t="s">
        <v>26</v>
      </c>
      <c r="P984" s="91"/>
      <c r="Q984" s="112">
        <v>0.75</v>
      </c>
      <c r="R984" s="28" t="s">
        <v>82</v>
      </c>
      <c r="S984" s="16" t="s">
        <v>20</v>
      </c>
      <c r="T984" s="16" t="s">
        <v>76</v>
      </c>
      <c r="U984" s="89">
        <v>45960</v>
      </c>
      <c r="V984" s="71"/>
      <c r="W984" s="62" t="str" cm="1">
        <f t="array" ref="W984">IF(SUM(LEN(B984:V984))=0,"",IF(OR(OR(ISBLANK(F984),SUM(LEN(C984),LEN(D984))=0),AND(NOT(E984="Unknown"),ISBLANK(J984)),AND(NOT(O984="Unknown"),ISBLANK(R984))),"Missing Information", INDEX(Table15[Entire Service Line Classification], MATCH(SUMIFS(Table15[Unique ID],Table15[System-Owned Portion],E984,Table15[If Material Anything Other than "Lead" in Column E,Was Material Ever Previously Lead?],G984,Table15[Customer-Owned Portion],O984),Table15[Unique ID],0),0)))</f>
        <v>Non-lead</v>
      </c>
    </row>
    <row r="985" spans="1:23" ht="30" x14ac:dyDescent="0.25">
      <c r="A985" s="2"/>
      <c r="B985" s="67" t="s">
        <v>1980</v>
      </c>
      <c r="C985" s="16" t="s">
        <v>1981</v>
      </c>
      <c r="D985" s="16"/>
      <c r="E985" s="26" t="s">
        <v>27</v>
      </c>
      <c r="F985" s="116" t="s">
        <v>18</v>
      </c>
      <c r="G985" s="117" t="s">
        <v>18</v>
      </c>
      <c r="H985" s="89"/>
      <c r="I985" s="112">
        <v>0.75</v>
      </c>
      <c r="J985" s="28" t="s">
        <v>82</v>
      </c>
      <c r="K985" s="16" t="s">
        <v>20</v>
      </c>
      <c r="L985" s="16" t="s">
        <v>76</v>
      </c>
      <c r="M985" s="89">
        <v>45959</v>
      </c>
      <c r="N985" s="69"/>
      <c r="O985" s="26" t="s">
        <v>19</v>
      </c>
      <c r="P985" s="91"/>
      <c r="Q985" s="112">
        <v>0.75</v>
      </c>
      <c r="R985" s="28" t="s">
        <v>82</v>
      </c>
      <c r="S985" s="16" t="s">
        <v>20</v>
      </c>
      <c r="T985" s="16" t="s">
        <v>76</v>
      </c>
      <c r="U985" s="89">
        <v>45959</v>
      </c>
      <c r="V985" s="71"/>
      <c r="W985" s="62" t="str" cm="1">
        <f t="array" ref="W985">IF(SUM(LEN(B985:V985))=0,"",IF(OR(OR(ISBLANK(F985),SUM(LEN(C985),LEN(D985))=0),AND(NOT(E985="Unknown"),ISBLANK(J985)),AND(NOT(O985="Unknown"),ISBLANK(R985))),"Missing Information", INDEX(Table15[Entire Service Line Classification], MATCH(SUMIFS(Table15[Unique ID],Table15[System-Owned Portion],E985,Table15[If Material Anything Other than "Lead" in Column E,Was Material Ever Previously Lead?],G985,Table15[Customer-Owned Portion],O985),Table15[Unique ID],0),0)))</f>
        <v>Non-lead</v>
      </c>
    </row>
    <row r="986" spans="1:23" ht="30" x14ac:dyDescent="0.25">
      <c r="A986" s="2"/>
      <c r="B986" s="67" t="s">
        <v>1982</v>
      </c>
      <c r="C986" s="16" t="s">
        <v>1983</v>
      </c>
      <c r="D986" s="16"/>
      <c r="E986" s="26" t="s">
        <v>27</v>
      </c>
      <c r="F986" s="116" t="s">
        <v>18</v>
      </c>
      <c r="G986" s="117" t="s">
        <v>18</v>
      </c>
      <c r="H986" s="89"/>
      <c r="I986" s="112">
        <v>0.75</v>
      </c>
      <c r="J986" s="28" t="s">
        <v>82</v>
      </c>
      <c r="K986" s="16" t="s">
        <v>20</v>
      </c>
      <c r="L986" s="16" t="s">
        <v>76</v>
      </c>
      <c r="M986" s="89">
        <v>45959</v>
      </c>
      <c r="N986" s="69"/>
      <c r="O986" s="26" t="s">
        <v>26</v>
      </c>
      <c r="P986" s="91"/>
      <c r="Q986" s="112">
        <v>0.75</v>
      </c>
      <c r="R986" s="28" t="s">
        <v>82</v>
      </c>
      <c r="S986" s="16" t="s">
        <v>20</v>
      </c>
      <c r="T986" s="16" t="s">
        <v>76</v>
      </c>
      <c r="U986" s="89">
        <v>45959</v>
      </c>
      <c r="V986" s="71"/>
      <c r="W986" s="62" t="str" cm="1">
        <f t="array" ref="W986">IF(SUM(LEN(B986:V986))=0,"",IF(OR(OR(ISBLANK(F986),SUM(LEN(C986),LEN(D986))=0),AND(NOT(E986="Unknown"),ISBLANK(J986)),AND(NOT(O986="Unknown"),ISBLANK(R986))),"Missing Information", INDEX(Table15[Entire Service Line Classification], MATCH(SUMIFS(Table15[Unique ID],Table15[System-Owned Portion],E986,Table15[If Material Anything Other than "Lead" in Column E,Was Material Ever Previously Lead?],G986,Table15[Customer-Owned Portion],O986),Table15[Unique ID],0),0)))</f>
        <v>Non-lead</v>
      </c>
    </row>
    <row r="987" spans="1:23" ht="30" x14ac:dyDescent="0.25">
      <c r="A987" s="2"/>
      <c r="B987" s="67" t="s">
        <v>1984</v>
      </c>
      <c r="C987" s="16" t="s">
        <v>1985</v>
      </c>
      <c r="D987" s="16"/>
      <c r="E987" s="26" t="s">
        <v>27</v>
      </c>
      <c r="F987" s="116" t="s">
        <v>18</v>
      </c>
      <c r="G987" s="117" t="s">
        <v>18</v>
      </c>
      <c r="H987" s="89"/>
      <c r="I987" s="112">
        <v>1</v>
      </c>
      <c r="J987" s="28" t="s">
        <v>82</v>
      </c>
      <c r="K987" s="16" t="s">
        <v>20</v>
      </c>
      <c r="L987" s="16" t="s">
        <v>76</v>
      </c>
      <c r="M987" s="89">
        <v>45959</v>
      </c>
      <c r="N987" s="69"/>
      <c r="O987" s="26" t="s">
        <v>19</v>
      </c>
      <c r="P987" s="91"/>
      <c r="Q987" s="112">
        <v>1</v>
      </c>
      <c r="R987" s="28" t="s">
        <v>82</v>
      </c>
      <c r="S987" s="16" t="s">
        <v>20</v>
      </c>
      <c r="T987" s="16" t="s">
        <v>76</v>
      </c>
      <c r="U987" s="89">
        <v>45960</v>
      </c>
      <c r="V987" s="71"/>
      <c r="W987" s="62" t="str" cm="1">
        <f t="array" ref="W987">IF(SUM(LEN(B987:V987))=0,"",IF(OR(OR(ISBLANK(F987),SUM(LEN(C987),LEN(D987))=0),AND(NOT(E987="Unknown"),ISBLANK(J987)),AND(NOT(O987="Unknown"),ISBLANK(R987))),"Missing Information", INDEX(Table15[Entire Service Line Classification], MATCH(SUMIFS(Table15[Unique ID],Table15[System-Owned Portion],E987,Table15[If Material Anything Other than "Lead" in Column E,Was Material Ever Previously Lead?],G987,Table15[Customer-Owned Portion],O987),Table15[Unique ID],0),0)))</f>
        <v>Non-lead</v>
      </c>
    </row>
    <row r="988" spans="1:23" ht="30" x14ac:dyDescent="0.25">
      <c r="A988" s="2"/>
      <c r="B988" s="67" t="s">
        <v>1986</v>
      </c>
      <c r="C988" s="16" t="s">
        <v>1987</v>
      </c>
      <c r="D988" s="16"/>
      <c r="E988" s="26" t="s">
        <v>27</v>
      </c>
      <c r="F988" s="116" t="s">
        <v>18</v>
      </c>
      <c r="G988" s="117" t="s">
        <v>18</v>
      </c>
      <c r="H988" s="89"/>
      <c r="I988" s="112">
        <v>0.75</v>
      </c>
      <c r="J988" s="28" t="s">
        <v>82</v>
      </c>
      <c r="K988" s="117" t="s">
        <v>20</v>
      </c>
      <c r="L988" s="16" t="s">
        <v>76</v>
      </c>
      <c r="M988" s="89">
        <v>45315</v>
      </c>
      <c r="N988" s="69"/>
      <c r="O988" s="119" t="s">
        <v>26</v>
      </c>
      <c r="P988" s="91"/>
      <c r="Q988" s="112">
        <v>0.75</v>
      </c>
      <c r="R988" s="28" t="s">
        <v>82</v>
      </c>
      <c r="S988" s="117" t="s">
        <v>20</v>
      </c>
      <c r="T988" s="117" t="s">
        <v>76</v>
      </c>
      <c r="U988" s="89">
        <v>45315</v>
      </c>
      <c r="V988" s="71"/>
      <c r="W988" s="62" t="str" cm="1">
        <f t="array" ref="W988">IF(SUM(LEN(B988:V988))=0,"",IF(OR(OR(ISBLANK(F988),SUM(LEN(C988),LEN(D988))=0),AND(NOT(E988="Unknown"),ISBLANK(J988)),AND(NOT(O988="Unknown"),ISBLANK(R988))),"Missing Information", INDEX(Table15[Entire Service Line Classification], MATCH(SUMIFS(Table15[Unique ID],Table15[System-Owned Portion],E988,Table15[If Material Anything Other than "Lead" in Column E,Was Material Ever Previously Lead?],G988,Table15[Customer-Owned Portion],O988),Table15[Unique ID],0),0)))</f>
        <v>Non-lead</v>
      </c>
    </row>
    <row r="989" spans="1:23" ht="30" x14ac:dyDescent="0.25">
      <c r="A989" s="2"/>
      <c r="B989" s="67" t="s">
        <v>1988</v>
      </c>
      <c r="C989" s="16" t="s">
        <v>1989</v>
      </c>
      <c r="D989" s="16"/>
      <c r="E989" s="119" t="s">
        <v>19</v>
      </c>
      <c r="F989" s="116" t="s">
        <v>18</v>
      </c>
      <c r="G989" s="28" t="s">
        <v>1990</v>
      </c>
      <c r="H989" s="89">
        <v>38289</v>
      </c>
      <c r="I989" s="112">
        <v>1</v>
      </c>
      <c r="J989" s="28" t="s">
        <v>29</v>
      </c>
      <c r="K989" s="16" t="s">
        <v>18</v>
      </c>
      <c r="L989" s="16"/>
      <c r="M989" s="89"/>
      <c r="N989" s="69"/>
      <c r="O989" s="26" t="s">
        <v>36</v>
      </c>
      <c r="P989" s="91">
        <v>38353</v>
      </c>
      <c r="Q989" s="112">
        <v>0.75</v>
      </c>
      <c r="R989" s="117" t="s">
        <v>87</v>
      </c>
      <c r="S989" s="16" t="s">
        <v>18</v>
      </c>
      <c r="T989" s="16"/>
      <c r="U989" s="89"/>
      <c r="V989" s="71"/>
      <c r="W989" s="62" t="str" cm="1">
        <f t="array" ref="W989">IF(SUM(LEN(B989:V989))=0,"",IF(OR(OR(ISBLANK(F989),SUM(LEN(C989),LEN(D989))=0),AND(NOT(E989="Unknown"),ISBLANK(J989)),AND(NOT(O989="Unknown"),ISBLANK(R989))),"Missing Information", INDEX(Table15[Entire Service Line Classification], MATCH(SUMIFS(Table15[Unique ID],Table15[System-Owned Portion],E989,Table15[If Material Anything Other than "Lead" in Column E,Was Material Ever Previously Lead?],G989,Table15[Customer-Owned Portion],O989),Table15[Unique ID],0),0)))</f>
        <v>Non-lead</v>
      </c>
    </row>
    <row r="990" spans="1:23" x14ac:dyDescent="0.25">
      <c r="A990" s="2"/>
      <c r="B990" s="67" t="s">
        <v>1993</v>
      </c>
      <c r="C990" s="16" t="s">
        <v>1994</v>
      </c>
      <c r="D990" s="16"/>
      <c r="E990" s="26" t="s">
        <v>19</v>
      </c>
      <c r="F990" s="116" t="s">
        <v>18</v>
      </c>
      <c r="G990" s="28" t="s">
        <v>18</v>
      </c>
      <c r="H990" s="89">
        <v>29647</v>
      </c>
      <c r="I990" s="112">
        <v>2</v>
      </c>
      <c r="J990" s="28" t="s">
        <v>89</v>
      </c>
      <c r="K990" s="16" t="s">
        <v>18</v>
      </c>
      <c r="L990" s="16"/>
      <c r="M990" s="89"/>
      <c r="N990" s="69"/>
      <c r="O990" s="26" t="s">
        <v>19</v>
      </c>
      <c r="P990" s="91">
        <v>29647</v>
      </c>
      <c r="Q990" s="112">
        <v>2</v>
      </c>
      <c r="R990" s="28" t="s">
        <v>89</v>
      </c>
      <c r="S990" s="16" t="s">
        <v>18</v>
      </c>
      <c r="T990" s="16"/>
      <c r="U990" s="89"/>
      <c r="V990" s="71"/>
      <c r="W990" s="62" t="str" cm="1">
        <f t="array" ref="W990">IF(SUM(LEN(B990:V990))=0,"",IF(OR(OR(ISBLANK(F990),SUM(LEN(C990),LEN(D990))=0),AND(NOT(E990="Unknown"),ISBLANK(J990)),AND(NOT(O990="Unknown"),ISBLANK(R990))),"Missing Information", INDEX(Table15[Entire Service Line Classification], MATCH(SUMIFS(Table15[Unique ID],Table15[System-Owned Portion],E990,Table15[If Material Anything Other than "Lead" in Column E,Was Material Ever Previously Lead?],G990,Table15[Customer-Owned Portion],O990),Table15[Unique ID],0),0)))</f>
        <v>Non-lead</v>
      </c>
    </row>
    <row r="991" spans="1:23" ht="30" x14ac:dyDescent="0.25">
      <c r="A991" s="2"/>
      <c r="B991" s="67" t="s">
        <v>1995</v>
      </c>
      <c r="C991" s="16" t="s">
        <v>1996</v>
      </c>
      <c r="D991" s="16"/>
      <c r="E991" s="26" t="s">
        <v>27</v>
      </c>
      <c r="F991" s="116" t="s">
        <v>18</v>
      </c>
      <c r="G991" s="28" t="s">
        <v>18</v>
      </c>
      <c r="H991" s="89"/>
      <c r="I991" s="112">
        <v>0.75</v>
      </c>
      <c r="J991" s="28" t="s">
        <v>82</v>
      </c>
      <c r="K991" s="117" t="s">
        <v>20</v>
      </c>
      <c r="L991" s="117" t="s">
        <v>76</v>
      </c>
      <c r="M991" s="89">
        <v>45314</v>
      </c>
      <c r="N991" s="69"/>
      <c r="O991" s="26" t="s">
        <v>19</v>
      </c>
      <c r="P991" s="91"/>
      <c r="Q991" s="112">
        <v>0.75</v>
      </c>
      <c r="R991" s="28" t="s">
        <v>82</v>
      </c>
      <c r="S991" s="16" t="s">
        <v>20</v>
      </c>
      <c r="T991" s="16" t="s">
        <v>76</v>
      </c>
      <c r="U991" s="89">
        <v>45796</v>
      </c>
      <c r="V991" s="71"/>
      <c r="W991" s="62" t="str" cm="1">
        <f t="array" ref="W991">IF(SUM(LEN(B991:V991))=0,"",IF(OR(OR(ISBLANK(F991),SUM(LEN(C991),LEN(D991))=0),AND(NOT(E991="Unknown"),ISBLANK(J991)),AND(NOT(O991="Unknown"),ISBLANK(R991))),"Missing Information", INDEX(Table15[Entire Service Line Classification], MATCH(SUMIFS(Table15[Unique ID],Table15[System-Owned Portion],E991,Table15[If Material Anything Other than "Lead" in Column E,Was Material Ever Previously Lead?],G991,Table15[Customer-Owned Portion],O991),Table15[Unique ID],0),0)))</f>
        <v>Non-lead</v>
      </c>
    </row>
    <row r="992" spans="1:23" ht="30" x14ac:dyDescent="0.25">
      <c r="A992" s="2"/>
      <c r="B992" s="67" t="s">
        <v>1997</v>
      </c>
      <c r="C992" s="16" t="s">
        <v>1998</v>
      </c>
      <c r="D992" s="16"/>
      <c r="E992" s="26" t="s">
        <v>27</v>
      </c>
      <c r="F992" s="116" t="s">
        <v>18</v>
      </c>
      <c r="G992" s="117" t="s">
        <v>18</v>
      </c>
      <c r="H992" s="89"/>
      <c r="I992" s="112">
        <v>0.75</v>
      </c>
      <c r="J992" s="28" t="s">
        <v>29</v>
      </c>
      <c r="K992" s="16" t="s">
        <v>20</v>
      </c>
      <c r="L992" s="16" t="s">
        <v>74</v>
      </c>
      <c r="M992" s="89">
        <v>45502</v>
      </c>
      <c r="N992" s="69"/>
      <c r="O992" s="26" t="s">
        <v>26</v>
      </c>
      <c r="P992" s="91"/>
      <c r="Q992" s="112">
        <v>0.75</v>
      </c>
      <c r="R992" s="28" t="s">
        <v>82</v>
      </c>
      <c r="S992" s="117" t="s">
        <v>20</v>
      </c>
      <c r="T992" s="16" t="s">
        <v>76</v>
      </c>
      <c r="U992" s="89">
        <v>45502</v>
      </c>
      <c r="V992" s="71"/>
      <c r="W992" s="62" t="str" cm="1">
        <f t="array" ref="W992">IF(SUM(LEN(B992:V992))=0,"",IF(OR(OR(ISBLANK(F992),SUM(LEN(C992),LEN(D992))=0),AND(NOT(E992="Unknown"),ISBLANK(J992)),AND(NOT(O992="Unknown"),ISBLANK(R992))),"Missing Information", INDEX(Table15[Entire Service Line Classification], MATCH(SUMIFS(Table15[Unique ID],Table15[System-Owned Portion],E992,Table15[If Material Anything Other than "Lead" in Column E,Was Material Ever Previously Lead?],G992,Table15[Customer-Owned Portion],O992),Table15[Unique ID],0),0)))</f>
        <v>Non-lead</v>
      </c>
    </row>
    <row r="993" spans="1:23" ht="30" x14ac:dyDescent="0.25">
      <c r="A993" s="2"/>
      <c r="B993" s="67" t="s">
        <v>1999</v>
      </c>
      <c r="C993" s="16" t="s">
        <v>2000</v>
      </c>
      <c r="D993" s="16"/>
      <c r="E993" s="26" t="s">
        <v>27</v>
      </c>
      <c r="F993" s="116" t="s">
        <v>18</v>
      </c>
      <c r="G993" s="117" t="s">
        <v>18</v>
      </c>
      <c r="H993" s="89"/>
      <c r="I993" s="112">
        <v>0.75</v>
      </c>
      <c r="J993" s="28" t="s">
        <v>29</v>
      </c>
      <c r="K993" s="16" t="s">
        <v>20</v>
      </c>
      <c r="L993" s="16" t="s">
        <v>74</v>
      </c>
      <c r="M993" s="89">
        <v>45275</v>
      </c>
      <c r="N993" s="69"/>
      <c r="O993" s="26" t="s">
        <v>27</v>
      </c>
      <c r="P993" s="91"/>
      <c r="Q993" s="112">
        <v>0.75</v>
      </c>
      <c r="R993" s="28" t="s">
        <v>82</v>
      </c>
      <c r="S993" s="16" t="s">
        <v>20</v>
      </c>
      <c r="T993" s="16" t="s">
        <v>76</v>
      </c>
      <c r="U993" s="89">
        <v>45628</v>
      </c>
      <c r="V993" s="71"/>
      <c r="W993" s="62" t="str" cm="1">
        <f t="array" ref="W993">IF(SUM(LEN(B993:V993))=0,"",IF(OR(OR(ISBLANK(F993),SUM(LEN(C993),LEN(D993))=0),AND(NOT(E993="Unknown"),ISBLANK(J993)),AND(NOT(O993="Unknown"),ISBLANK(R993))),"Missing Information", INDEX(Table15[Entire Service Line Classification], MATCH(SUMIFS(Table15[Unique ID],Table15[System-Owned Portion],E993,Table15[If Material Anything Other than "Lead" in Column E,Was Material Ever Previously Lead?],G993,Table15[Customer-Owned Portion],O993),Table15[Unique ID],0),0)))</f>
        <v>Non-lead</v>
      </c>
    </row>
    <row r="994" spans="1:23" ht="30" x14ac:dyDescent="0.25">
      <c r="A994" s="2"/>
      <c r="B994" s="67" t="s">
        <v>1991</v>
      </c>
      <c r="C994" s="16" t="s">
        <v>1992</v>
      </c>
      <c r="D994" s="16"/>
      <c r="E994" s="26" t="s">
        <v>27</v>
      </c>
      <c r="F994" s="116" t="s">
        <v>18</v>
      </c>
      <c r="G994" s="117" t="s">
        <v>18</v>
      </c>
      <c r="H994" s="89"/>
      <c r="I994" s="112">
        <v>0.75</v>
      </c>
      <c r="J994" s="28" t="s">
        <v>82</v>
      </c>
      <c r="K994" s="16" t="s">
        <v>20</v>
      </c>
      <c r="L994" s="16" t="s">
        <v>76</v>
      </c>
      <c r="M994" s="89">
        <v>45960</v>
      </c>
      <c r="N994" s="69"/>
      <c r="O994" s="26" t="s">
        <v>19</v>
      </c>
      <c r="P994" s="91"/>
      <c r="Q994" s="112">
        <v>0.75</v>
      </c>
      <c r="R994" s="28" t="s">
        <v>82</v>
      </c>
      <c r="S994" s="16" t="s">
        <v>20</v>
      </c>
      <c r="T994" s="16" t="s">
        <v>76</v>
      </c>
      <c r="U994" s="89">
        <v>45960</v>
      </c>
      <c r="V994" s="71"/>
      <c r="W994" s="62" t="str" cm="1">
        <f t="array" ref="W994">IF(SUM(LEN(B994:V994))=0,"",IF(OR(OR(ISBLANK(F994),SUM(LEN(C994),LEN(D994))=0),AND(NOT(E994="Unknown"),ISBLANK(J994)),AND(NOT(O994="Unknown"),ISBLANK(R994))),"Missing Information", INDEX(Table15[Entire Service Line Classification], MATCH(SUMIFS(Table15[Unique ID],Table15[System-Owned Portion],E994,Table15[If Material Anything Other than "Lead" in Column E,Was Material Ever Previously Lead?],G994,Table15[Customer-Owned Portion],O994),Table15[Unique ID],0),0)))</f>
        <v>Non-lead</v>
      </c>
    </row>
    <row r="995" spans="1:23" ht="30" x14ac:dyDescent="0.25">
      <c r="A995" s="2"/>
      <c r="B995" s="67" t="s">
        <v>2001</v>
      </c>
      <c r="C995" s="16" t="s">
        <v>2002</v>
      </c>
      <c r="D995" s="16"/>
      <c r="E995" s="26" t="s">
        <v>27</v>
      </c>
      <c r="F995" s="116" t="s">
        <v>18</v>
      </c>
      <c r="G995" s="117" t="s">
        <v>18</v>
      </c>
      <c r="H995" s="89"/>
      <c r="I995" s="112">
        <v>0.75</v>
      </c>
      <c r="J995" s="28" t="s">
        <v>82</v>
      </c>
      <c r="K995" s="16" t="s">
        <v>20</v>
      </c>
      <c r="L995" s="16" t="s">
        <v>76</v>
      </c>
      <c r="M995" s="89">
        <v>45959</v>
      </c>
      <c r="N995" s="69"/>
      <c r="O995" s="26" t="s">
        <v>19</v>
      </c>
      <c r="P995" s="91"/>
      <c r="Q995" s="112">
        <v>0.75</v>
      </c>
      <c r="R995" s="28" t="s">
        <v>82</v>
      </c>
      <c r="S995" s="16" t="s">
        <v>20</v>
      </c>
      <c r="T995" s="16" t="s">
        <v>76</v>
      </c>
      <c r="U995" s="89">
        <v>45959</v>
      </c>
      <c r="V995" s="71"/>
      <c r="W995" s="62" t="str" cm="1">
        <f t="array" ref="W995">IF(SUM(LEN(B995:V995))=0,"",IF(OR(OR(ISBLANK(F995),SUM(LEN(C995),LEN(D995))=0),AND(NOT(E995="Unknown"),ISBLANK(J995)),AND(NOT(O995="Unknown"),ISBLANK(R995))),"Missing Information", INDEX(Table15[Entire Service Line Classification], MATCH(SUMIFS(Table15[Unique ID],Table15[System-Owned Portion],E995,Table15[If Material Anything Other than "Lead" in Column E,Was Material Ever Previously Lead?],G995,Table15[Customer-Owned Portion],O995),Table15[Unique ID],0),0)))</f>
        <v>Non-lead</v>
      </c>
    </row>
    <row r="996" spans="1:23" ht="30" x14ac:dyDescent="0.25">
      <c r="A996" s="2"/>
      <c r="B996" s="67" t="s">
        <v>2003</v>
      </c>
      <c r="C996" s="16" t="s">
        <v>2004</v>
      </c>
      <c r="D996" s="16"/>
      <c r="E996" s="26" t="s">
        <v>27</v>
      </c>
      <c r="F996" s="116" t="s">
        <v>18</v>
      </c>
      <c r="G996" s="117" t="s">
        <v>18</v>
      </c>
      <c r="H996" s="89"/>
      <c r="I996" s="112">
        <v>0.75</v>
      </c>
      <c r="J996" s="28" t="s">
        <v>82</v>
      </c>
      <c r="K996" s="16" t="s">
        <v>20</v>
      </c>
      <c r="L996" s="16" t="s">
        <v>76</v>
      </c>
      <c r="M996" s="89">
        <v>45951</v>
      </c>
      <c r="N996" s="69"/>
      <c r="O996" s="26" t="s">
        <v>19</v>
      </c>
      <c r="P996" s="91"/>
      <c r="Q996" s="112">
        <v>0.75</v>
      </c>
      <c r="R996" s="28" t="s">
        <v>82</v>
      </c>
      <c r="S996" s="16" t="s">
        <v>20</v>
      </c>
      <c r="T996" s="16" t="s">
        <v>76</v>
      </c>
      <c r="U996" s="89">
        <v>45951</v>
      </c>
      <c r="V996" s="71"/>
      <c r="W996" s="62" t="str" cm="1">
        <f t="array" ref="W996">IF(SUM(LEN(B996:V996))=0,"",IF(OR(OR(ISBLANK(F996),SUM(LEN(C996),LEN(D996))=0),AND(NOT(E996="Unknown"),ISBLANK(J996)),AND(NOT(O996="Unknown"),ISBLANK(R996))),"Missing Information", INDEX(Table15[Entire Service Line Classification], MATCH(SUMIFS(Table15[Unique ID],Table15[System-Owned Portion],E996,Table15[If Material Anything Other than "Lead" in Column E,Was Material Ever Previously Lead?],G996,Table15[Customer-Owned Portion],O996),Table15[Unique ID],0),0)))</f>
        <v>Non-lead</v>
      </c>
    </row>
    <row r="997" spans="1:23" ht="30" x14ac:dyDescent="0.25">
      <c r="A997" s="2"/>
      <c r="B997" s="67" t="s">
        <v>2005</v>
      </c>
      <c r="C997" s="16" t="s">
        <v>2006</v>
      </c>
      <c r="D997" s="16"/>
      <c r="E997" s="26" t="s">
        <v>27</v>
      </c>
      <c r="F997" s="116" t="s">
        <v>18</v>
      </c>
      <c r="G997" s="28" t="s">
        <v>18</v>
      </c>
      <c r="H997" s="89">
        <v>38481</v>
      </c>
      <c r="I997" s="112">
        <v>0.75</v>
      </c>
      <c r="J997" s="28" t="s">
        <v>87</v>
      </c>
      <c r="K997" s="16" t="s">
        <v>18</v>
      </c>
      <c r="L997" s="16"/>
      <c r="M997" s="89"/>
      <c r="N997" s="69"/>
      <c r="O997" s="26" t="s">
        <v>36</v>
      </c>
      <c r="P997" s="91">
        <v>38481</v>
      </c>
      <c r="Q997" s="112">
        <v>0.75</v>
      </c>
      <c r="R997" s="28" t="s">
        <v>87</v>
      </c>
      <c r="S997" s="16" t="s">
        <v>18</v>
      </c>
      <c r="T997" s="16"/>
      <c r="U997" s="89"/>
      <c r="V997" s="71"/>
      <c r="W997" s="62" t="str" cm="1">
        <f t="array" ref="W997">IF(SUM(LEN(B997:V997))=0,"",IF(OR(OR(ISBLANK(F997),SUM(LEN(C997),LEN(D997))=0),AND(NOT(E997="Unknown"),ISBLANK(J997)),AND(NOT(O997="Unknown"),ISBLANK(R997))),"Missing Information", INDEX(Table15[Entire Service Line Classification], MATCH(SUMIFS(Table15[Unique ID],Table15[System-Owned Portion],E997,Table15[If Material Anything Other than "Lead" in Column E,Was Material Ever Previously Lead?],G997,Table15[Customer-Owned Portion],O997),Table15[Unique ID],0),0)))</f>
        <v>Non-lead</v>
      </c>
    </row>
    <row r="998" spans="1:23" ht="30" x14ac:dyDescent="0.25">
      <c r="A998" s="2"/>
      <c r="B998" s="67" t="s">
        <v>2007</v>
      </c>
      <c r="C998" s="16" t="s">
        <v>2008</v>
      </c>
      <c r="D998" s="16"/>
      <c r="E998" s="26" t="s">
        <v>27</v>
      </c>
      <c r="F998" s="116" t="s">
        <v>18</v>
      </c>
      <c r="G998" s="117" t="s">
        <v>18</v>
      </c>
      <c r="H998" s="89"/>
      <c r="I998" s="112">
        <v>0.75</v>
      </c>
      <c r="J998" s="28" t="s">
        <v>82</v>
      </c>
      <c r="K998" s="16" t="s">
        <v>20</v>
      </c>
      <c r="L998" s="16" t="s">
        <v>76</v>
      </c>
      <c r="M998" s="89">
        <v>45951</v>
      </c>
      <c r="N998" s="69"/>
      <c r="O998" s="26" t="s">
        <v>19</v>
      </c>
      <c r="P998" s="91"/>
      <c r="Q998" s="112">
        <v>0.75</v>
      </c>
      <c r="R998" s="28" t="s">
        <v>82</v>
      </c>
      <c r="S998" s="16" t="s">
        <v>20</v>
      </c>
      <c r="T998" s="16" t="s">
        <v>76</v>
      </c>
      <c r="U998" s="89">
        <v>45951</v>
      </c>
      <c r="V998" s="71"/>
      <c r="W998" s="62" t="str" cm="1">
        <f t="array" ref="W998">IF(SUM(LEN(B998:V998))=0,"",IF(OR(OR(ISBLANK(F998),SUM(LEN(C998),LEN(D998))=0),AND(NOT(E998="Unknown"),ISBLANK(J998)),AND(NOT(O998="Unknown"),ISBLANK(R998))),"Missing Information", INDEX(Table15[Entire Service Line Classification], MATCH(SUMIFS(Table15[Unique ID],Table15[System-Owned Portion],E998,Table15[If Material Anything Other than "Lead" in Column E,Was Material Ever Previously Lead?],G998,Table15[Customer-Owned Portion],O998),Table15[Unique ID],0),0)))</f>
        <v>Non-lead</v>
      </c>
    </row>
    <row r="999" spans="1:23" ht="30" x14ac:dyDescent="0.25">
      <c r="A999" s="2"/>
      <c r="B999" s="67" t="s">
        <v>2009</v>
      </c>
      <c r="C999" s="16" t="s">
        <v>2010</v>
      </c>
      <c r="D999" s="16"/>
      <c r="E999" s="26" t="s">
        <v>27</v>
      </c>
      <c r="F999" s="116" t="s">
        <v>18</v>
      </c>
      <c r="G999" s="117" t="s">
        <v>18</v>
      </c>
      <c r="H999" s="89"/>
      <c r="I999" s="112">
        <v>0.75</v>
      </c>
      <c r="J999" s="28" t="s">
        <v>82</v>
      </c>
      <c r="K999" s="16" t="s">
        <v>20</v>
      </c>
      <c r="L999" s="16" t="s">
        <v>76</v>
      </c>
      <c r="M999" s="89">
        <v>45960</v>
      </c>
      <c r="N999" s="69"/>
      <c r="O999" s="26" t="s">
        <v>19</v>
      </c>
      <c r="P999" s="91"/>
      <c r="Q999" s="112">
        <v>0.75</v>
      </c>
      <c r="R999" s="28" t="s">
        <v>82</v>
      </c>
      <c r="S999" s="16" t="s">
        <v>20</v>
      </c>
      <c r="T999" s="16" t="s">
        <v>76</v>
      </c>
      <c r="U999" s="89">
        <v>45960</v>
      </c>
      <c r="V999" s="71"/>
      <c r="W999" s="62" t="str" cm="1">
        <f t="array" ref="W999">IF(SUM(LEN(B999:V999))=0,"",IF(OR(OR(ISBLANK(F999),SUM(LEN(C999),LEN(D999))=0),AND(NOT(E999="Unknown"),ISBLANK(J999)),AND(NOT(O999="Unknown"),ISBLANK(R999))),"Missing Information", INDEX(Table15[Entire Service Line Classification], MATCH(SUMIFS(Table15[Unique ID],Table15[System-Owned Portion],E999,Table15[If Material Anything Other than "Lead" in Column E,Was Material Ever Previously Lead?],G999,Table15[Customer-Owned Portion],O999),Table15[Unique ID],0),0)))</f>
        <v>Non-lead</v>
      </c>
    </row>
    <row r="1000" spans="1:23" ht="30" x14ac:dyDescent="0.25">
      <c r="A1000" s="2"/>
      <c r="B1000" s="67" t="s">
        <v>2013</v>
      </c>
      <c r="C1000" s="16" t="s">
        <v>2014</v>
      </c>
      <c r="D1000" s="16"/>
      <c r="E1000" s="26" t="s">
        <v>27</v>
      </c>
      <c r="F1000" s="116" t="s">
        <v>18</v>
      </c>
      <c r="G1000" s="28" t="s">
        <v>18</v>
      </c>
      <c r="H1000" s="89"/>
      <c r="I1000" s="112">
        <v>0.75</v>
      </c>
      <c r="J1000" s="28" t="s">
        <v>82</v>
      </c>
      <c r="K1000" s="117" t="s">
        <v>20</v>
      </c>
      <c r="L1000" s="117" t="s">
        <v>76</v>
      </c>
      <c r="M1000" s="89">
        <v>45316</v>
      </c>
      <c r="N1000" s="69"/>
      <c r="O1000" s="26" t="s">
        <v>19</v>
      </c>
      <c r="P1000" s="91"/>
      <c r="Q1000" s="112"/>
      <c r="R1000" s="28" t="s">
        <v>82</v>
      </c>
      <c r="S1000" s="117" t="s">
        <v>20</v>
      </c>
      <c r="T1000" s="117" t="s">
        <v>76</v>
      </c>
      <c r="U1000" s="89">
        <v>45316</v>
      </c>
      <c r="V1000" s="71"/>
      <c r="W1000" s="62" t="str" cm="1">
        <f t="array" ref="W1000">IF(SUM(LEN(B1000:V1000))=0,"",IF(OR(OR(ISBLANK(F1000),SUM(LEN(C1000),LEN(D1000))=0),AND(NOT(E1000="Unknown"),ISBLANK(J1000)),AND(NOT(O1000="Unknown"),ISBLANK(R1000))),"Missing Information", INDEX(Table15[Entire Service Line Classification], MATCH(SUMIFS(Table15[Unique ID],Table15[System-Owned Portion],E1000,Table15[If Material Anything Other than "Lead" in Column E,Was Material Ever Previously Lead?],G1000,Table15[Customer-Owned Portion],O1000),Table15[Unique ID],0),0)))</f>
        <v>Non-lead</v>
      </c>
    </row>
    <row r="1001" spans="1:23" ht="30" x14ac:dyDescent="0.25">
      <c r="A1001" s="2"/>
      <c r="B1001" s="67" t="s">
        <v>2011</v>
      </c>
      <c r="C1001" s="16" t="s">
        <v>2012</v>
      </c>
      <c r="D1001" s="16"/>
      <c r="E1001" s="26" t="s">
        <v>19</v>
      </c>
      <c r="F1001" s="116" t="s">
        <v>18</v>
      </c>
      <c r="G1001" s="28" t="s">
        <v>18</v>
      </c>
      <c r="H1001" s="89">
        <v>38392</v>
      </c>
      <c r="I1001" s="112">
        <v>1</v>
      </c>
      <c r="J1001" s="28" t="s">
        <v>87</v>
      </c>
      <c r="K1001" s="16" t="s">
        <v>18</v>
      </c>
      <c r="L1001" s="16"/>
      <c r="M1001" s="89"/>
      <c r="N1001" s="69"/>
      <c r="O1001" s="26" t="s">
        <v>19</v>
      </c>
      <c r="P1001" s="91">
        <v>38392</v>
      </c>
      <c r="Q1001" s="112">
        <v>1</v>
      </c>
      <c r="R1001" s="28" t="s">
        <v>87</v>
      </c>
      <c r="S1001" s="16" t="s">
        <v>18</v>
      </c>
      <c r="T1001" s="16"/>
      <c r="U1001" s="89"/>
      <c r="V1001" s="71"/>
      <c r="W1001" s="62" t="str" cm="1">
        <f t="array" ref="W1001">IF(SUM(LEN(B1001:V1001))=0,"",IF(OR(OR(ISBLANK(F1001),SUM(LEN(C1001),LEN(D1001))=0),AND(NOT(E1001="Unknown"),ISBLANK(J1001)),AND(NOT(O1001="Unknown"),ISBLANK(R1001))),"Missing Information", INDEX(Table15[Entire Service Line Classification], MATCH(SUMIFS(Table15[Unique ID],Table15[System-Owned Portion],E1001,Table15[If Material Anything Other than "Lead" in Column E,Was Material Ever Previously Lead?],G1001,Table15[Customer-Owned Portion],O1001),Table15[Unique ID],0),0)))</f>
        <v>Non-lead</v>
      </c>
    </row>
    <row r="1002" spans="1:23" ht="30" x14ac:dyDescent="0.25">
      <c r="A1002" s="2"/>
      <c r="B1002" s="67" t="s">
        <v>2745</v>
      </c>
      <c r="C1002" s="16" t="s">
        <v>2744</v>
      </c>
      <c r="D1002" s="16"/>
      <c r="E1002" s="26" t="s">
        <v>19</v>
      </c>
      <c r="F1002" s="116" t="s">
        <v>18</v>
      </c>
      <c r="G1002" s="117" t="s">
        <v>18</v>
      </c>
      <c r="H1002" s="89"/>
      <c r="I1002" s="112">
        <v>2</v>
      </c>
      <c r="J1002" s="28" t="s">
        <v>82</v>
      </c>
      <c r="K1002" s="16" t="s">
        <v>20</v>
      </c>
      <c r="L1002" s="16" t="s">
        <v>76</v>
      </c>
      <c r="M1002" s="89">
        <v>45784</v>
      </c>
      <c r="N1002" s="69"/>
      <c r="O1002" s="26" t="s">
        <v>19</v>
      </c>
      <c r="P1002" s="91">
        <v>45784</v>
      </c>
      <c r="Q1002" s="112">
        <v>2</v>
      </c>
      <c r="R1002" s="28" t="s">
        <v>82</v>
      </c>
      <c r="S1002" s="16" t="s">
        <v>20</v>
      </c>
      <c r="T1002" s="16" t="s">
        <v>76</v>
      </c>
      <c r="U1002" s="89">
        <v>45784</v>
      </c>
      <c r="V1002" s="71"/>
      <c r="W1002" s="62" t="str" cm="1">
        <f t="array" ref="W1002">IF(SUM(LEN(B1002:V1002))=0,"",IF(OR(OR(ISBLANK(F1002),SUM(LEN(C1002),LEN(D1002))=0),AND(NOT(E1002="Unknown"),ISBLANK(J1002)),AND(NOT(O1002="Unknown"),ISBLANK(R1002))),"Missing Information", INDEX(Table15[Entire Service Line Classification], MATCH(SUMIFS(Table15[Unique ID],Table15[System-Owned Portion],E1002,Table15[If Material Anything Other than "Lead" in Column E,Was Material Ever Previously Lead?],G1002,Table15[Customer-Owned Portion],O1002),Table15[Unique ID],0),0)))</f>
        <v>Non-lead</v>
      </c>
    </row>
    <row r="1003" spans="1:23" ht="30" x14ac:dyDescent="0.25">
      <c r="A1003" s="2"/>
      <c r="B1003" s="67" t="s">
        <v>2015</v>
      </c>
      <c r="C1003" s="16" t="s">
        <v>2016</v>
      </c>
      <c r="D1003" s="16"/>
      <c r="E1003" s="26" t="s">
        <v>19</v>
      </c>
      <c r="F1003" s="116" t="s">
        <v>18</v>
      </c>
      <c r="G1003" s="117" t="s">
        <v>18</v>
      </c>
      <c r="H1003" s="89"/>
      <c r="I1003" s="112">
        <v>2</v>
      </c>
      <c r="J1003" s="28" t="s">
        <v>82</v>
      </c>
      <c r="K1003" s="16" t="s">
        <v>20</v>
      </c>
      <c r="L1003" s="16" t="s">
        <v>76</v>
      </c>
      <c r="M1003" s="89">
        <v>45952</v>
      </c>
      <c r="N1003" s="69"/>
      <c r="O1003" s="26" t="s">
        <v>19</v>
      </c>
      <c r="P1003" s="91"/>
      <c r="Q1003" s="112">
        <v>2</v>
      </c>
      <c r="R1003" s="28" t="s">
        <v>82</v>
      </c>
      <c r="S1003" s="16" t="s">
        <v>20</v>
      </c>
      <c r="T1003" s="16" t="s">
        <v>76</v>
      </c>
      <c r="U1003" s="89">
        <v>45952</v>
      </c>
      <c r="V1003" s="71"/>
      <c r="W1003" s="62" t="str" cm="1">
        <f t="array" ref="W1003">IF(SUM(LEN(B1003:V1003))=0,"",IF(OR(OR(ISBLANK(F1003),SUM(LEN(C1003),LEN(D1003))=0),AND(NOT(E1003="Unknown"),ISBLANK(J1003)),AND(NOT(O1003="Unknown"),ISBLANK(R1003))),"Missing Information", INDEX(Table15[Entire Service Line Classification], MATCH(SUMIFS(Table15[Unique ID],Table15[System-Owned Portion],E1003,Table15[If Material Anything Other than "Lead" in Column E,Was Material Ever Previously Lead?],G1003,Table15[Customer-Owned Portion],O1003),Table15[Unique ID],0),0)))</f>
        <v>Non-lead</v>
      </c>
    </row>
    <row r="1004" spans="1:23" ht="30" x14ac:dyDescent="0.25">
      <c r="A1004" s="2"/>
      <c r="B1004" s="67" t="s">
        <v>2017</v>
      </c>
      <c r="C1004" s="16" t="s">
        <v>2018</v>
      </c>
      <c r="D1004" s="16"/>
      <c r="E1004" s="26" t="s">
        <v>19</v>
      </c>
      <c r="F1004" s="116" t="s">
        <v>18</v>
      </c>
      <c r="G1004" s="28" t="s">
        <v>18</v>
      </c>
      <c r="H1004" s="89"/>
      <c r="I1004" s="112">
        <v>1</v>
      </c>
      <c r="J1004" s="28" t="s">
        <v>82</v>
      </c>
      <c r="K1004" s="117" t="s">
        <v>20</v>
      </c>
      <c r="L1004" s="117" t="s">
        <v>76</v>
      </c>
      <c r="M1004" s="89">
        <v>45317</v>
      </c>
      <c r="N1004" s="69"/>
      <c r="O1004" s="26" t="s">
        <v>19</v>
      </c>
      <c r="P1004" s="91"/>
      <c r="Q1004" s="112">
        <v>1</v>
      </c>
      <c r="R1004" s="28" t="s">
        <v>82</v>
      </c>
      <c r="S1004" s="117" t="s">
        <v>20</v>
      </c>
      <c r="T1004" s="117" t="s">
        <v>76</v>
      </c>
      <c r="U1004" s="89">
        <v>45317</v>
      </c>
      <c r="V1004" s="71"/>
      <c r="W1004" s="62" t="str" cm="1">
        <f t="array" ref="W1004">IF(SUM(LEN(B1004:V1004))=0,"",IF(OR(OR(ISBLANK(F1004),SUM(LEN(C1004),LEN(D1004))=0),AND(NOT(E1004="Unknown"),ISBLANK(J1004)),AND(NOT(O1004="Unknown"),ISBLANK(R1004))),"Missing Information", INDEX(Table15[Entire Service Line Classification], MATCH(SUMIFS(Table15[Unique ID],Table15[System-Owned Portion],E1004,Table15[If Material Anything Other than "Lead" in Column E,Was Material Ever Previously Lead?],G1004,Table15[Customer-Owned Portion],O1004),Table15[Unique ID],0),0)))</f>
        <v>Non-lead</v>
      </c>
    </row>
    <row r="1005" spans="1:23" ht="30" x14ac:dyDescent="0.25">
      <c r="A1005" s="2"/>
      <c r="B1005" s="67" t="s">
        <v>2019</v>
      </c>
      <c r="C1005" s="16" t="s">
        <v>2020</v>
      </c>
      <c r="D1005" s="16"/>
      <c r="E1005" s="26" t="s">
        <v>27</v>
      </c>
      <c r="F1005" s="116" t="s">
        <v>18</v>
      </c>
      <c r="G1005" s="28" t="s">
        <v>18</v>
      </c>
      <c r="H1005" s="89"/>
      <c r="I1005" s="112">
        <v>0.75</v>
      </c>
      <c r="J1005" s="28" t="s">
        <v>82</v>
      </c>
      <c r="K1005" s="117" t="s">
        <v>20</v>
      </c>
      <c r="L1005" s="117" t="s">
        <v>76</v>
      </c>
      <c r="M1005" s="89">
        <v>45316</v>
      </c>
      <c r="N1005" s="69"/>
      <c r="O1005" s="26" t="s">
        <v>19</v>
      </c>
      <c r="P1005" s="91"/>
      <c r="Q1005" s="112"/>
      <c r="R1005" s="28" t="s">
        <v>82</v>
      </c>
      <c r="S1005" s="117" t="s">
        <v>20</v>
      </c>
      <c r="T1005" s="117" t="s">
        <v>76</v>
      </c>
      <c r="U1005" s="89">
        <v>45316</v>
      </c>
      <c r="V1005" s="71"/>
      <c r="W1005" s="62" t="str" cm="1">
        <f t="array" ref="W1005">IF(SUM(LEN(B1005:V1005))=0,"",IF(OR(OR(ISBLANK(F1005),SUM(LEN(C1005),LEN(D1005))=0),AND(NOT(E1005="Unknown"),ISBLANK(J1005)),AND(NOT(O1005="Unknown"),ISBLANK(R1005))),"Missing Information", INDEX(Table15[Entire Service Line Classification], MATCH(SUMIFS(Table15[Unique ID],Table15[System-Owned Portion],E1005,Table15[If Material Anything Other than "Lead" in Column E,Was Material Ever Previously Lead?],G1005,Table15[Customer-Owned Portion],O1005),Table15[Unique ID],0),0)))</f>
        <v>Non-lead</v>
      </c>
    </row>
    <row r="1006" spans="1:23" ht="30" x14ac:dyDescent="0.25">
      <c r="A1006" s="2"/>
      <c r="B1006" s="67" t="s">
        <v>2021</v>
      </c>
      <c r="C1006" s="16" t="s">
        <v>2022</v>
      </c>
      <c r="D1006" s="16"/>
      <c r="E1006" s="26" t="s">
        <v>27</v>
      </c>
      <c r="F1006" s="116" t="s">
        <v>18</v>
      </c>
      <c r="G1006" s="117" t="s">
        <v>18</v>
      </c>
      <c r="H1006" s="89"/>
      <c r="I1006" s="112">
        <v>0.75</v>
      </c>
      <c r="J1006" s="28" t="s">
        <v>82</v>
      </c>
      <c r="K1006" s="16" t="s">
        <v>20</v>
      </c>
      <c r="L1006" s="16" t="s">
        <v>76</v>
      </c>
      <c r="M1006" s="89">
        <v>45959</v>
      </c>
      <c r="N1006" s="69"/>
      <c r="O1006" s="26" t="s">
        <v>27</v>
      </c>
      <c r="P1006" s="91"/>
      <c r="Q1006" s="112">
        <v>0.75</v>
      </c>
      <c r="R1006" s="28" t="s">
        <v>82</v>
      </c>
      <c r="S1006" s="16" t="s">
        <v>20</v>
      </c>
      <c r="T1006" s="16" t="s">
        <v>76</v>
      </c>
      <c r="U1006" s="89">
        <v>45959</v>
      </c>
      <c r="V1006" s="71"/>
      <c r="W1006" s="62" t="str" cm="1">
        <f t="array" ref="W1006">IF(SUM(LEN(B1006:V1006))=0,"",IF(OR(OR(ISBLANK(F1006),SUM(LEN(C1006),LEN(D1006))=0),AND(NOT(E1006="Unknown"),ISBLANK(J1006)),AND(NOT(O1006="Unknown"),ISBLANK(R1006))),"Missing Information", INDEX(Table15[Entire Service Line Classification], MATCH(SUMIFS(Table15[Unique ID],Table15[System-Owned Portion],E1006,Table15[If Material Anything Other than "Lead" in Column E,Was Material Ever Previously Lead?],G1006,Table15[Customer-Owned Portion],O1006),Table15[Unique ID],0),0)))</f>
        <v>Non-lead</v>
      </c>
    </row>
    <row r="1007" spans="1:23" ht="30" x14ac:dyDescent="0.25">
      <c r="A1007" s="2"/>
      <c r="B1007" s="67" t="s">
        <v>2023</v>
      </c>
      <c r="C1007" s="16" t="s">
        <v>2024</v>
      </c>
      <c r="D1007" s="16"/>
      <c r="E1007" s="26" t="s">
        <v>27</v>
      </c>
      <c r="F1007" s="116" t="s">
        <v>18</v>
      </c>
      <c r="G1007" s="117" t="s">
        <v>18</v>
      </c>
      <c r="H1007" s="89"/>
      <c r="I1007" s="112">
        <v>0.75</v>
      </c>
      <c r="J1007" s="28" t="s">
        <v>82</v>
      </c>
      <c r="K1007" s="16" t="s">
        <v>20</v>
      </c>
      <c r="L1007" s="16" t="s">
        <v>76</v>
      </c>
      <c r="M1007" s="89">
        <v>45959</v>
      </c>
      <c r="N1007" s="69"/>
      <c r="O1007" s="26" t="s">
        <v>19</v>
      </c>
      <c r="P1007" s="91">
        <v>45959</v>
      </c>
      <c r="Q1007" s="112">
        <v>0.75</v>
      </c>
      <c r="R1007" s="28" t="s">
        <v>82</v>
      </c>
      <c r="S1007" s="16" t="s">
        <v>20</v>
      </c>
      <c r="T1007" s="16" t="s">
        <v>76</v>
      </c>
      <c r="U1007" s="89">
        <v>45959</v>
      </c>
      <c r="V1007" s="71"/>
      <c r="W1007" s="62" t="str" cm="1">
        <f t="array" ref="W1007">IF(SUM(LEN(B1007:V1007))=0,"",IF(OR(OR(ISBLANK(F1007),SUM(LEN(C1007),LEN(D1007))=0),AND(NOT(E1007="Unknown"),ISBLANK(J1007)),AND(NOT(O1007="Unknown"),ISBLANK(R1007))),"Missing Information", INDEX(Table15[Entire Service Line Classification], MATCH(SUMIFS(Table15[Unique ID],Table15[System-Owned Portion],E1007,Table15[If Material Anything Other than "Lead" in Column E,Was Material Ever Previously Lead?],G1007,Table15[Customer-Owned Portion],O1007),Table15[Unique ID],0),0)))</f>
        <v>Non-lead</v>
      </c>
    </row>
    <row r="1008" spans="1:23" ht="30" x14ac:dyDescent="0.25">
      <c r="A1008" s="2"/>
      <c r="B1008" s="67" t="s">
        <v>2025</v>
      </c>
      <c r="C1008" s="16" t="s">
        <v>2026</v>
      </c>
      <c r="D1008" s="16"/>
      <c r="E1008" s="26" t="s">
        <v>19</v>
      </c>
      <c r="F1008" s="116" t="s">
        <v>18</v>
      </c>
      <c r="G1008" s="28" t="s">
        <v>18</v>
      </c>
      <c r="H1008" s="89"/>
      <c r="I1008" s="112">
        <v>2</v>
      </c>
      <c r="J1008" s="117" t="s">
        <v>82</v>
      </c>
      <c r="K1008" s="117" t="s">
        <v>20</v>
      </c>
      <c r="L1008" s="16" t="s">
        <v>76</v>
      </c>
      <c r="M1008" s="89">
        <v>45413</v>
      </c>
      <c r="N1008" s="69"/>
      <c r="O1008" s="26" t="s">
        <v>19</v>
      </c>
      <c r="P1008" s="91"/>
      <c r="Q1008" s="112">
        <v>2</v>
      </c>
      <c r="R1008" s="28" t="s">
        <v>82</v>
      </c>
      <c r="S1008" s="117" t="s">
        <v>20</v>
      </c>
      <c r="T1008" s="117" t="s">
        <v>76</v>
      </c>
      <c r="U1008" s="89">
        <v>45317</v>
      </c>
      <c r="V1008" s="71"/>
      <c r="W1008" s="62" t="str" cm="1">
        <f t="array" ref="W1008">IF(SUM(LEN(B1008:V1008))=0,"",IF(OR(OR(ISBLANK(F1008),SUM(LEN(C1008),LEN(D1008))=0),AND(NOT(E1008="Unknown"),ISBLANK(J1008)),AND(NOT(O1008="Unknown"),ISBLANK(R1008))),"Missing Information", INDEX(Table15[Entire Service Line Classification], MATCH(SUMIFS(Table15[Unique ID],Table15[System-Owned Portion],E1008,Table15[If Material Anything Other than "Lead" in Column E,Was Material Ever Previously Lead?],G1008,Table15[Customer-Owned Portion],O1008),Table15[Unique ID],0),0)))</f>
        <v>Non-lead</v>
      </c>
    </row>
    <row r="1009" spans="1:23" ht="30" x14ac:dyDescent="0.25">
      <c r="A1009" s="2"/>
      <c r="B1009" s="67" t="s">
        <v>2027</v>
      </c>
      <c r="C1009" s="16" t="s">
        <v>2028</v>
      </c>
      <c r="D1009" s="16"/>
      <c r="E1009" s="26" t="s">
        <v>27</v>
      </c>
      <c r="F1009" s="116" t="s">
        <v>18</v>
      </c>
      <c r="G1009" s="117" t="s">
        <v>18</v>
      </c>
      <c r="H1009" s="89"/>
      <c r="I1009" s="112">
        <v>0.75</v>
      </c>
      <c r="J1009" s="28" t="s">
        <v>82</v>
      </c>
      <c r="K1009" s="16" t="s">
        <v>20</v>
      </c>
      <c r="L1009" s="16" t="s">
        <v>76</v>
      </c>
      <c r="M1009" s="89">
        <v>45959</v>
      </c>
      <c r="N1009" s="69"/>
      <c r="O1009" s="26" t="s">
        <v>19</v>
      </c>
      <c r="P1009" s="91"/>
      <c r="Q1009" s="112">
        <v>0.75</v>
      </c>
      <c r="R1009" s="28" t="s">
        <v>82</v>
      </c>
      <c r="S1009" s="16" t="s">
        <v>20</v>
      </c>
      <c r="T1009" s="16" t="s">
        <v>76</v>
      </c>
      <c r="U1009" s="89">
        <v>45959</v>
      </c>
      <c r="V1009" s="71"/>
      <c r="W1009" s="62" t="str" cm="1">
        <f t="array" ref="W1009">IF(SUM(LEN(B1009:V1009))=0,"",IF(OR(OR(ISBLANK(F1009),SUM(LEN(C1009),LEN(D1009))=0),AND(NOT(E1009="Unknown"),ISBLANK(J1009)),AND(NOT(O1009="Unknown"),ISBLANK(R1009))),"Missing Information", INDEX(Table15[Entire Service Line Classification], MATCH(SUMIFS(Table15[Unique ID],Table15[System-Owned Portion],E1009,Table15[If Material Anything Other than "Lead" in Column E,Was Material Ever Previously Lead?],G1009,Table15[Customer-Owned Portion],O1009),Table15[Unique ID],0),0)))</f>
        <v>Non-lead</v>
      </c>
    </row>
    <row r="1010" spans="1:23" ht="30" x14ac:dyDescent="0.25">
      <c r="A1010" s="2"/>
      <c r="B1010" s="67" t="s">
        <v>2029</v>
      </c>
      <c r="C1010" s="16" t="s">
        <v>2030</v>
      </c>
      <c r="D1010" s="16"/>
      <c r="E1010" s="26" t="s">
        <v>27</v>
      </c>
      <c r="F1010" s="116" t="s">
        <v>18</v>
      </c>
      <c r="G1010" s="117" t="s">
        <v>18</v>
      </c>
      <c r="H1010" s="89"/>
      <c r="I1010" s="112">
        <v>0.75</v>
      </c>
      <c r="J1010" s="28" t="s">
        <v>82</v>
      </c>
      <c r="K1010" s="16" t="s">
        <v>20</v>
      </c>
      <c r="L1010" s="16" t="s">
        <v>76</v>
      </c>
      <c r="M1010" s="89">
        <v>45959</v>
      </c>
      <c r="N1010" s="69"/>
      <c r="O1010" s="26" t="s">
        <v>19</v>
      </c>
      <c r="P1010" s="91">
        <v>45959</v>
      </c>
      <c r="Q1010" s="112">
        <v>0.75</v>
      </c>
      <c r="R1010" s="28" t="s">
        <v>82</v>
      </c>
      <c r="S1010" s="16" t="s">
        <v>20</v>
      </c>
      <c r="T1010" s="16" t="s">
        <v>76</v>
      </c>
      <c r="U1010" s="89">
        <v>45959</v>
      </c>
      <c r="V1010" s="71"/>
      <c r="W1010" s="62" t="str" cm="1">
        <f t="array" ref="W1010">IF(SUM(LEN(B1010:V1010))=0,"",IF(OR(OR(ISBLANK(F1010),SUM(LEN(C1010),LEN(D1010))=0),AND(NOT(E1010="Unknown"),ISBLANK(J1010)),AND(NOT(O1010="Unknown"),ISBLANK(R1010))),"Missing Information", INDEX(Table15[Entire Service Line Classification], MATCH(SUMIFS(Table15[Unique ID],Table15[System-Owned Portion],E1010,Table15[If Material Anything Other than "Lead" in Column E,Was Material Ever Previously Lead?],G1010,Table15[Customer-Owned Portion],O1010),Table15[Unique ID],0),0)))</f>
        <v>Non-lead</v>
      </c>
    </row>
    <row r="1011" spans="1:23" ht="30" x14ac:dyDescent="0.25">
      <c r="A1011" s="2"/>
      <c r="B1011" s="67" t="s">
        <v>2031</v>
      </c>
      <c r="C1011" s="16" t="s">
        <v>2032</v>
      </c>
      <c r="D1011" s="16"/>
      <c r="E1011" s="26" t="s">
        <v>27</v>
      </c>
      <c r="F1011" s="116" t="s">
        <v>18</v>
      </c>
      <c r="G1011" s="28" t="s">
        <v>18</v>
      </c>
      <c r="H1011" s="89">
        <v>34335</v>
      </c>
      <c r="I1011" s="112">
        <v>0.75</v>
      </c>
      <c r="J1011" s="28" t="s">
        <v>87</v>
      </c>
      <c r="K1011" s="16" t="s">
        <v>18</v>
      </c>
      <c r="L1011" s="16"/>
      <c r="M1011" s="89">
        <v>45317</v>
      </c>
      <c r="N1011" s="69"/>
      <c r="O1011" s="26" t="s">
        <v>19</v>
      </c>
      <c r="P1011" s="91">
        <v>34335</v>
      </c>
      <c r="Q1011" s="112">
        <v>0.75</v>
      </c>
      <c r="R1011" s="28" t="s">
        <v>87</v>
      </c>
      <c r="S1011" s="16" t="s">
        <v>18</v>
      </c>
      <c r="T1011" s="16"/>
      <c r="U1011" s="89">
        <v>45317</v>
      </c>
      <c r="V1011" s="71"/>
      <c r="W1011" s="62" t="str" cm="1">
        <f t="array" ref="W1011">IF(SUM(LEN(B1011:V1011))=0,"",IF(OR(OR(ISBLANK(F1011),SUM(LEN(C1011),LEN(D1011))=0),AND(NOT(E1011="Unknown"),ISBLANK(J1011)),AND(NOT(O1011="Unknown"),ISBLANK(R1011))),"Missing Information", INDEX(Table15[Entire Service Line Classification], MATCH(SUMIFS(Table15[Unique ID],Table15[System-Owned Portion],E1011,Table15[If Material Anything Other than "Lead" in Column E,Was Material Ever Previously Lead?],G1011,Table15[Customer-Owned Portion],O1011),Table15[Unique ID],0),0)))</f>
        <v>Non-lead</v>
      </c>
    </row>
    <row r="1012" spans="1:23" ht="30" x14ac:dyDescent="0.25">
      <c r="A1012" s="2"/>
      <c r="B1012" s="67" t="s">
        <v>2037</v>
      </c>
      <c r="C1012" s="16" t="s">
        <v>2038</v>
      </c>
      <c r="D1012" s="16"/>
      <c r="E1012" s="26" t="s">
        <v>36</v>
      </c>
      <c r="F1012" s="116" t="s">
        <v>18</v>
      </c>
      <c r="G1012" s="28" t="s">
        <v>18</v>
      </c>
      <c r="H1012" s="89">
        <v>32509</v>
      </c>
      <c r="I1012" s="112">
        <v>1</v>
      </c>
      <c r="J1012" s="28" t="s">
        <v>87</v>
      </c>
      <c r="K1012" s="16" t="s">
        <v>18</v>
      </c>
      <c r="L1012" s="16"/>
      <c r="M1012" s="89"/>
      <c r="N1012" s="69"/>
      <c r="O1012" s="26" t="s">
        <v>36</v>
      </c>
      <c r="P1012" s="91">
        <v>32509</v>
      </c>
      <c r="Q1012" s="112">
        <v>1</v>
      </c>
      <c r="R1012" s="28" t="s">
        <v>87</v>
      </c>
      <c r="S1012" s="16" t="s">
        <v>18</v>
      </c>
      <c r="T1012" s="16"/>
      <c r="U1012" s="89"/>
      <c r="V1012" s="71"/>
      <c r="W1012" s="62" t="str" cm="1">
        <f t="array" ref="W1012">IF(SUM(LEN(B1012:V1012))=0,"",IF(OR(OR(ISBLANK(F1012),SUM(LEN(C1012),LEN(D1012))=0),AND(NOT(E1012="Unknown"),ISBLANK(J1012)),AND(NOT(O1012="Unknown"),ISBLANK(R1012))),"Missing Information", INDEX(Table15[Entire Service Line Classification], MATCH(SUMIFS(Table15[Unique ID],Table15[System-Owned Portion],E1012,Table15[If Material Anything Other than "Lead" in Column E,Was Material Ever Previously Lead?],G1012,Table15[Customer-Owned Portion],O1012),Table15[Unique ID],0),0)))</f>
        <v>Non-lead</v>
      </c>
    </row>
    <row r="1013" spans="1:23" ht="30" x14ac:dyDescent="0.25">
      <c r="A1013" s="2"/>
      <c r="B1013" s="67" t="s">
        <v>2035</v>
      </c>
      <c r="C1013" s="16" t="s">
        <v>2036</v>
      </c>
      <c r="D1013" s="16"/>
      <c r="E1013" s="26" t="s">
        <v>27</v>
      </c>
      <c r="F1013" s="116" t="s">
        <v>18</v>
      </c>
      <c r="G1013" s="117" t="s">
        <v>18</v>
      </c>
      <c r="H1013" s="89"/>
      <c r="I1013" s="112">
        <v>0.75</v>
      </c>
      <c r="J1013" s="28" t="s">
        <v>82</v>
      </c>
      <c r="K1013" s="16" t="s">
        <v>20</v>
      </c>
      <c r="L1013" s="16" t="s">
        <v>76</v>
      </c>
      <c r="M1013" s="89">
        <v>45874</v>
      </c>
      <c r="N1013" s="69"/>
      <c r="O1013" s="26" t="s">
        <v>27</v>
      </c>
      <c r="P1013" s="91"/>
      <c r="Q1013" s="112">
        <v>0.75</v>
      </c>
      <c r="R1013" s="28" t="s">
        <v>82</v>
      </c>
      <c r="S1013" s="16" t="s">
        <v>20</v>
      </c>
      <c r="T1013" s="16" t="s">
        <v>76</v>
      </c>
      <c r="U1013" s="89">
        <v>45874</v>
      </c>
      <c r="V1013" s="71"/>
      <c r="W1013" s="62" t="str" cm="1">
        <f t="array" ref="W1013">IF(SUM(LEN(B1013:V1013))=0,"",IF(OR(OR(ISBLANK(F1013),SUM(LEN(C1013),LEN(D1013))=0),AND(NOT(E1013="Unknown"),ISBLANK(J1013)),AND(NOT(O1013="Unknown"),ISBLANK(R1013))),"Missing Information", INDEX(Table15[Entire Service Line Classification], MATCH(SUMIFS(Table15[Unique ID],Table15[System-Owned Portion],E1013,Table15[If Material Anything Other than "Lead" in Column E,Was Material Ever Previously Lead?],G1013,Table15[Customer-Owned Portion],O1013),Table15[Unique ID],0),0)))</f>
        <v>Non-lead</v>
      </c>
    </row>
    <row r="1014" spans="1:23" ht="30" x14ac:dyDescent="0.25">
      <c r="A1014" s="2"/>
      <c r="B1014" s="67" t="s">
        <v>2064</v>
      </c>
      <c r="C1014" s="16" t="s">
        <v>2738</v>
      </c>
      <c r="D1014" s="16"/>
      <c r="E1014" s="26" t="s">
        <v>27</v>
      </c>
      <c r="F1014" s="116" t="s">
        <v>18</v>
      </c>
      <c r="G1014" s="117" t="s">
        <v>18</v>
      </c>
      <c r="H1014" s="89"/>
      <c r="I1014" s="112">
        <v>0.75</v>
      </c>
      <c r="J1014" s="28" t="s">
        <v>82</v>
      </c>
      <c r="K1014" s="16" t="s">
        <v>20</v>
      </c>
      <c r="L1014" s="16" t="s">
        <v>76</v>
      </c>
      <c r="M1014" s="89">
        <v>45960</v>
      </c>
      <c r="N1014" s="69"/>
      <c r="O1014" s="26" t="s">
        <v>19</v>
      </c>
      <c r="P1014" s="91"/>
      <c r="Q1014" s="112">
        <v>0.75</v>
      </c>
      <c r="R1014" s="28" t="s">
        <v>82</v>
      </c>
      <c r="S1014" s="16" t="s">
        <v>20</v>
      </c>
      <c r="T1014" s="16" t="s">
        <v>76</v>
      </c>
      <c r="U1014" s="89">
        <v>45960</v>
      </c>
      <c r="V1014" s="71"/>
      <c r="W1014" s="62" t="str" cm="1">
        <f t="array" ref="W1014">IF(SUM(LEN(B1014:V1014))=0,"",IF(OR(OR(ISBLANK(F1014),SUM(LEN(C1014),LEN(D1014))=0),AND(NOT(E1014="Unknown"),ISBLANK(J1014)),AND(NOT(O1014="Unknown"),ISBLANK(R1014))),"Missing Information", INDEX(Table15[Entire Service Line Classification], MATCH(SUMIFS(Table15[Unique ID],Table15[System-Owned Portion],E1014,Table15[If Material Anything Other than "Lead" in Column E,Was Material Ever Previously Lead?],G1014,Table15[Customer-Owned Portion],O1014),Table15[Unique ID],0),0)))</f>
        <v>Non-lead</v>
      </c>
    </row>
    <row r="1015" spans="1:23" ht="30" x14ac:dyDescent="0.25">
      <c r="A1015" s="2"/>
      <c r="B1015" s="67" t="s">
        <v>2039</v>
      </c>
      <c r="C1015" s="16" t="s">
        <v>2040</v>
      </c>
      <c r="D1015" s="16"/>
      <c r="E1015" s="26" t="s">
        <v>19</v>
      </c>
      <c r="F1015" s="116" t="s">
        <v>18</v>
      </c>
      <c r="G1015" s="28" t="s">
        <v>18</v>
      </c>
      <c r="H1015" s="89">
        <v>36185</v>
      </c>
      <c r="I1015" s="112">
        <v>1</v>
      </c>
      <c r="J1015" s="117" t="s">
        <v>87</v>
      </c>
      <c r="K1015" s="16" t="s">
        <v>18</v>
      </c>
      <c r="L1015" s="16"/>
      <c r="M1015" s="89">
        <v>45331</v>
      </c>
      <c r="N1015" s="69"/>
      <c r="O1015" s="26" t="s">
        <v>19</v>
      </c>
      <c r="P1015" s="91"/>
      <c r="Q1015" s="112">
        <v>1</v>
      </c>
      <c r="R1015" s="117" t="s">
        <v>82</v>
      </c>
      <c r="S1015" s="16" t="s">
        <v>20</v>
      </c>
      <c r="T1015" s="16" t="s">
        <v>76</v>
      </c>
      <c r="U1015" s="89">
        <v>45331</v>
      </c>
      <c r="V1015" s="71"/>
      <c r="W1015" s="62" t="str" cm="1">
        <f t="array" ref="W1015">IF(SUM(LEN(B1015:V1015))=0,"",IF(OR(OR(ISBLANK(F1015),SUM(LEN(C1015),LEN(D1015))=0),AND(NOT(E1015="Unknown"),ISBLANK(J1015)),AND(NOT(O1015="Unknown"),ISBLANK(R1015))),"Missing Information", INDEX(Table15[Entire Service Line Classification], MATCH(SUMIFS(Table15[Unique ID],Table15[System-Owned Portion],E1015,Table15[If Material Anything Other than "Lead" in Column E,Was Material Ever Previously Lead?],G1015,Table15[Customer-Owned Portion],O1015),Table15[Unique ID],0),0)))</f>
        <v>Non-lead</v>
      </c>
    </row>
    <row r="1016" spans="1:23" ht="30" x14ac:dyDescent="0.25">
      <c r="A1016" s="2"/>
      <c r="B1016" s="67" t="s">
        <v>2043</v>
      </c>
      <c r="C1016" s="16" t="s">
        <v>2044</v>
      </c>
      <c r="D1016" s="16"/>
      <c r="E1016" s="26" t="s">
        <v>27</v>
      </c>
      <c r="F1016" s="116" t="s">
        <v>18</v>
      </c>
      <c r="G1016" s="117" t="s">
        <v>18</v>
      </c>
      <c r="H1016" s="89"/>
      <c r="I1016" s="112">
        <v>0.75</v>
      </c>
      <c r="J1016" s="28" t="s">
        <v>82</v>
      </c>
      <c r="K1016" s="16" t="s">
        <v>20</v>
      </c>
      <c r="L1016" s="16" t="s">
        <v>76</v>
      </c>
      <c r="M1016" s="89">
        <v>45743</v>
      </c>
      <c r="N1016" s="69"/>
      <c r="O1016" s="26" t="s">
        <v>19</v>
      </c>
      <c r="P1016" s="91"/>
      <c r="Q1016" s="112">
        <v>0.75</v>
      </c>
      <c r="R1016" s="28" t="s">
        <v>82</v>
      </c>
      <c r="S1016" s="16" t="s">
        <v>20</v>
      </c>
      <c r="T1016" s="16" t="s">
        <v>76</v>
      </c>
      <c r="U1016" s="89">
        <v>45743</v>
      </c>
      <c r="V1016" s="71"/>
      <c r="W1016" s="62" t="str" cm="1">
        <f t="array" ref="W1016">IF(SUM(LEN(B1016:V1016))=0,"",IF(OR(OR(ISBLANK(F1016),SUM(LEN(C1016),LEN(D1016))=0),AND(NOT(E1016="Unknown"),ISBLANK(J1016)),AND(NOT(O1016="Unknown"),ISBLANK(R1016))),"Missing Information", INDEX(Table15[Entire Service Line Classification], MATCH(SUMIFS(Table15[Unique ID],Table15[System-Owned Portion],E1016,Table15[If Material Anything Other than "Lead" in Column E,Was Material Ever Previously Lead?],G1016,Table15[Customer-Owned Portion],O1016),Table15[Unique ID],0),0)))</f>
        <v>Non-lead</v>
      </c>
    </row>
    <row r="1017" spans="1:23" ht="30" x14ac:dyDescent="0.25">
      <c r="A1017" s="2"/>
      <c r="B1017" s="67" t="s">
        <v>2033</v>
      </c>
      <c r="C1017" s="16" t="s">
        <v>2034</v>
      </c>
      <c r="D1017" s="16"/>
      <c r="E1017" s="26" t="s">
        <v>27</v>
      </c>
      <c r="F1017" s="116" t="s">
        <v>18</v>
      </c>
      <c r="G1017" s="117" t="s">
        <v>18</v>
      </c>
      <c r="H1017" s="89"/>
      <c r="I1017" s="112">
        <v>0.75</v>
      </c>
      <c r="J1017" s="28" t="s">
        <v>82</v>
      </c>
      <c r="K1017" s="16" t="s">
        <v>20</v>
      </c>
      <c r="L1017" s="16" t="s">
        <v>76</v>
      </c>
      <c r="M1017" s="89">
        <v>45952</v>
      </c>
      <c r="N1017" s="69"/>
      <c r="O1017" s="26" t="s">
        <v>19</v>
      </c>
      <c r="P1017" s="91"/>
      <c r="Q1017" s="112">
        <v>0.75</v>
      </c>
      <c r="R1017" s="28" t="s">
        <v>82</v>
      </c>
      <c r="S1017" s="16" t="s">
        <v>20</v>
      </c>
      <c r="T1017" s="16" t="s">
        <v>76</v>
      </c>
      <c r="U1017" s="89">
        <v>45952</v>
      </c>
      <c r="V1017" s="71"/>
      <c r="W1017" s="62" t="str" cm="1">
        <f t="array" ref="W1017">IF(SUM(LEN(B1017:V1017))=0,"",IF(OR(OR(ISBLANK(F1017),SUM(LEN(C1017),LEN(D1017))=0),AND(NOT(E1017="Unknown"),ISBLANK(J1017)),AND(NOT(O1017="Unknown"),ISBLANK(R1017))),"Missing Information", INDEX(Table15[Entire Service Line Classification], MATCH(SUMIFS(Table15[Unique ID],Table15[System-Owned Portion],E1017,Table15[If Material Anything Other than "Lead" in Column E,Was Material Ever Previously Lead?],G1017,Table15[Customer-Owned Portion],O1017),Table15[Unique ID],0),0)))</f>
        <v>Non-lead</v>
      </c>
    </row>
    <row r="1018" spans="1:23" ht="30" x14ac:dyDescent="0.25">
      <c r="A1018" s="2"/>
      <c r="B1018" s="67" t="s">
        <v>2045</v>
      </c>
      <c r="C1018" s="16" t="s">
        <v>2046</v>
      </c>
      <c r="D1018" s="16"/>
      <c r="E1018" s="26" t="s">
        <v>27</v>
      </c>
      <c r="F1018" s="116" t="s">
        <v>18</v>
      </c>
      <c r="G1018" s="117" t="s">
        <v>18</v>
      </c>
      <c r="H1018" s="89"/>
      <c r="I1018" s="112">
        <v>0.75</v>
      </c>
      <c r="J1018" s="28" t="s">
        <v>82</v>
      </c>
      <c r="K1018" s="16" t="s">
        <v>20</v>
      </c>
      <c r="L1018" s="16" t="s">
        <v>76</v>
      </c>
      <c r="M1018" s="89">
        <v>45952</v>
      </c>
      <c r="N1018" s="69"/>
      <c r="O1018" s="26" t="s">
        <v>19</v>
      </c>
      <c r="P1018" s="91"/>
      <c r="Q1018" s="112">
        <v>0.75</v>
      </c>
      <c r="R1018" s="28" t="s">
        <v>82</v>
      </c>
      <c r="S1018" s="16" t="s">
        <v>20</v>
      </c>
      <c r="T1018" s="16" t="s">
        <v>76</v>
      </c>
      <c r="U1018" s="89">
        <v>45952</v>
      </c>
      <c r="V1018" s="71"/>
      <c r="W1018" s="62" t="str" cm="1">
        <f t="array" ref="W1018">IF(SUM(LEN(B1018:V1018))=0,"",IF(OR(OR(ISBLANK(F1018),SUM(LEN(C1018),LEN(D1018))=0),AND(NOT(E1018="Unknown"),ISBLANK(J1018)),AND(NOT(O1018="Unknown"),ISBLANK(R1018))),"Missing Information", INDEX(Table15[Entire Service Line Classification], MATCH(SUMIFS(Table15[Unique ID],Table15[System-Owned Portion],E1018,Table15[If Material Anything Other than "Lead" in Column E,Was Material Ever Previously Lead?],G1018,Table15[Customer-Owned Portion],O1018),Table15[Unique ID],0),0)))</f>
        <v>Non-lead</v>
      </c>
    </row>
    <row r="1019" spans="1:23" ht="30" x14ac:dyDescent="0.25">
      <c r="A1019" s="2"/>
      <c r="B1019" s="67" t="s">
        <v>2047</v>
      </c>
      <c r="C1019" s="16" t="s">
        <v>2048</v>
      </c>
      <c r="D1019" s="16"/>
      <c r="E1019" s="26" t="s">
        <v>27</v>
      </c>
      <c r="F1019" s="116" t="s">
        <v>18</v>
      </c>
      <c r="G1019" s="28" t="s">
        <v>18</v>
      </c>
      <c r="H1019" s="89">
        <v>43735</v>
      </c>
      <c r="I1019" s="112">
        <v>1</v>
      </c>
      <c r="J1019" s="28" t="s">
        <v>87</v>
      </c>
      <c r="K1019" s="16" t="s">
        <v>18</v>
      </c>
      <c r="L1019" s="16"/>
      <c r="M1019" s="89"/>
      <c r="N1019" s="69"/>
      <c r="O1019" s="26" t="s">
        <v>19</v>
      </c>
      <c r="P1019" s="91">
        <v>43735</v>
      </c>
      <c r="Q1019" s="112">
        <v>1</v>
      </c>
      <c r="R1019" s="28" t="s">
        <v>87</v>
      </c>
      <c r="S1019" s="16" t="s">
        <v>18</v>
      </c>
      <c r="T1019" s="16"/>
      <c r="U1019" s="89"/>
      <c r="V1019" s="71"/>
      <c r="W1019" s="62" t="str" cm="1">
        <f t="array" ref="W1019">IF(SUM(LEN(B1019:V1019))=0,"",IF(OR(OR(ISBLANK(F1019),SUM(LEN(C1019),LEN(D1019))=0),AND(NOT(E1019="Unknown"),ISBLANK(J1019)),AND(NOT(O1019="Unknown"),ISBLANK(R1019))),"Missing Information", INDEX(Table15[Entire Service Line Classification], MATCH(SUMIFS(Table15[Unique ID],Table15[System-Owned Portion],E1019,Table15[If Material Anything Other than "Lead" in Column E,Was Material Ever Previously Lead?],G1019,Table15[Customer-Owned Portion],O1019),Table15[Unique ID],0),0)))</f>
        <v>Non-lead</v>
      </c>
    </row>
    <row r="1020" spans="1:23" ht="30" x14ac:dyDescent="0.25">
      <c r="A1020" s="2"/>
      <c r="B1020" s="67" t="s">
        <v>2051</v>
      </c>
      <c r="C1020" s="16" t="s">
        <v>2052</v>
      </c>
      <c r="D1020" s="16"/>
      <c r="E1020" s="119" t="s">
        <v>27</v>
      </c>
      <c r="F1020" s="116" t="s">
        <v>18</v>
      </c>
      <c r="G1020" s="117" t="s">
        <v>18</v>
      </c>
      <c r="H1020" s="89"/>
      <c r="I1020" s="112">
        <v>0.75</v>
      </c>
      <c r="J1020" s="28" t="s">
        <v>29</v>
      </c>
      <c r="K1020" s="16" t="s">
        <v>18</v>
      </c>
      <c r="L1020" s="16"/>
      <c r="M1020" s="89">
        <v>45506</v>
      </c>
      <c r="N1020" s="69" t="s">
        <v>116</v>
      </c>
      <c r="O1020" s="26" t="s">
        <v>19</v>
      </c>
      <c r="P1020" s="91"/>
      <c r="Q1020" s="112">
        <v>0.75</v>
      </c>
      <c r="R1020" s="28" t="s">
        <v>82</v>
      </c>
      <c r="S1020" s="16" t="s">
        <v>20</v>
      </c>
      <c r="T1020" s="16" t="s">
        <v>76</v>
      </c>
      <c r="U1020" s="89">
        <v>45959</v>
      </c>
      <c r="V1020" s="71"/>
      <c r="W1020" s="62" t="str" cm="1">
        <f t="array" ref="W1020">IF(SUM(LEN(B1020:V1020))=0,"",IF(OR(OR(ISBLANK(F1020),SUM(LEN(C1020),LEN(D1020))=0),AND(NOT(E1020="Unknown"),ISBLANK(J1020)),AND(NOT(O1020="Unknown"),ISBLANK(R1020))),"Missing Information", INDEX(Table15[Entire Service Line Classification], MATCH(SUMIFS(Table15[Unique ID],Table15[System-Owned Portion],E1020,Table15[If Material Anything Other than "Lead" in Column E,Was Material Ever Previously Lead?],G1020,Table15[Customer-Owned Portion],O1020),Table15[Unique ID],0),0)))</f>
        <v>Non-lead</v>
      </c>
    </row>
    <row r="1021" spans="1:23" ht="30" x14ac:dyDescent="0.25">
      <c r="A1021" s="2"/>
      <c r="B1021" s="67" t="s">
        <v>2053</v>
      </c>
      <c r="C1021" s="16" t="s">
        <v>2054</v>
      </c>
      <c r="D1021" s="16"/>
      <c r="E1021" s="26" t="s">
        <v>27</v>
      </c>
      <c r="F1021" s="116" t="s">
        <v>18</v>
      </c>
      <c r="G1021" s="28" t="s">
        <v>18</v>
      </c>
      <c r="H1021" s="89"/>
      <c r="I1021" s="112">
        <v>0.75</v>
      </c>
      <c r="J1021" s="117" t="s">
        <v>29</v>
      </c>
      <c r="K1021" s="16" t="s">
        <v>18</v>
      </c>
      <c r="L1021" s="16" t="s">
        <v>74</v>
      </c>
      <c r="M1021" s="89">
        <v>45441</v>
      </c>
      <c r="N1021" s="69"/>
      <c r="O1021" s="26" t="s">
        <v>19</v>
      </c>
      <c r="P1021" s="91"/>
      <c r="Q1021" s="112">
        <v>0.75</v>
      </c>
      <c r="R1021" s="28" t="s">
        <v>82</v>
      </c>
      <c r="S1021" s="16" t="s">
        <v>20</v>
      </c>
      <c r="T1021" s="16" t="s">
        <v>76</v>
      </c>
      <c r="U1021" s="89">
        <v>45828</v>
      </c>
      <c r="V1021" s="71"/>
      <c r="W1021" s="62" t="str" cm="1">
        <f t="array" ref="W1021">IF(SUM(LEN(B1021:V1021))=0,"",IF(OR(OR(ISBLANK(F1021),SUM(LEN(C1021),LEN(D1021))=0),AND(NOT(E1021="Unknown"),ISBLANK(J1021)),AND(NOT(O1021="Unknown"),ISBLANK(R1021))),"Missing Information", INDEX(Table15[Entire Service Line Classification], MATCH(SUMIFS(Table15[Unique ID],Table15[System-Owned Portion],E1021,Table15[If Material Anything Other than "Lead" in Column E,Was Material Ever Previously Lead?],G1021,Table15[Customer-Owned Portion],O1021),Table15[Unique ID],0),0)))</f>
        <v>Non-lead</v>
      </c>
    </row>
    <row r="1022" spans="1:23" ht="30" x14ac:dyDescent="0.25">
      <c r="A1022" s="2"/>
      <c r="B1022" s="67" t="s">
        <v>2055</v>
      </c>
      <c r="C1022" s="16" t="s">
        <v>2056</v>
      </c>
      <c r="D1022" s="16"/>
      <c r="E1022" s="26" t="s">
        <v>27</v>
      </c>
      <c r="F1022" s="116" t="s">
        <v>18</v>
      </c>
      <c r="G1022" s="28" t="s">
        <v>18</v>
      </c>
      <c r="H1022" s="89"/>
      <c r="I1022" s="112">
        <v>0.75</v>
      </c>
      <c r="J1022" s="28" t="s">
        <v>29</v>
      </c>
      <c r="K1022" s="16" t="s">
        <v>18</v>
      </c>
      <c r="L1022" s="16"/>
      <c r="M1022" s="89">
        <v>45454</v>
      </c>
      <c r="N1022" s="69"/>
      <c r="O1022" s="26" t="s">
        <v>19</v>
      </c>
      <c r="P1022" s="91">
        <v>45454</v>
      </c>
      <c r="Q1022" s="112">
        <v>0.75</v>
      </c>
      <c r="R1022" s="28" t="s">
        <v>87</v>
      </c>
      <c r="S1022" s="16" t="s">
        <v>18</v>
      </c>
      <c r="T1022" s="16"/>
      <c r="U1022" s="89"/>
      <c r="V1022" s="71"/>
      <c r="W1022" s="62" t="str" cm="1">
        <f t="array" ref="W1022">IF(SUM(LEN(B1022:V1022))=0,"",IF(OR(OR(ISBLANK(F1022),SUM(LEN(C1022),LEN(D1022))=0),AND(NOT(E1022="Unknown"),ISBLANK(J1022)),AND(NOT(O1022="Unknown"),ISBLANK(R1022))),"Missing Information", INDEX(Table15[Entire Service Line Classification], MATCH(SUMIFS(Table15[Unique ID],Table15[System-Owned Portion],E1022,Table15[If Material Anything Other than "Lead" in Column E,Was Material Ever Previously Lead?],G1022,Table15[Customer-Owned Portion],O1022),Table15[Unique ID],0),0)))</f>
        <v>Non-lead</v>
      </c>
    </row>
    <row r="1023" spans="1:23" ht="30" x14ac:dyDescent="0.25">
      <c r="A1023" s="2"/>
      <c r="B1023" s="67" t="s">
        <v>2049</v>
      </c>
      <c r="C1023" s="16" t="s">
        <v>2050</v>
      </c>
      <c r="D1023" s="16"/>
      <c r="E1023" s="26" t="s">
        <v>36</v>
      </c>
      <c r="F1023" s="116" t="s">
        <v>18</v>
      </c>
      <c r="G1023" s="28" t="s">
        <v>18</v>
      </c>
      <c r="H1023" s="89">
        <v>38718</v>
      </c>
      <c r="I1023" s="112">
        <v>2</v>
      </c>
      <c r="J1023" s="28" t="s">
        <v>87</v>
      </c>
      <c r="K1023" s="16" t="s">
        <v>18</v>
      </c>
      <c r="L1023" s="16"/>
      <c r="M1023" s="89"/>
      <c r="N1023" s="69"/>
      <c r="O1023" s="26" t="s">
        <v>36</v>
      </c>
      <c r="P1023" s="91">
        <v>38718</v>
      </c>
      <c r="Q1023" s="112">
        <v>2</v>
      </c>
      <c r="R1023" s="28" t="s">
        <v>87</v>
      </c>
      <c r="S1023" s="16" t="s">
        <v>18</v>
      </c>
      <c r="T1023" s="16"/>
      <c r="U1023" s="89"/>
      <c r="V1023" s="71"/>
      <c r="W1023" s="62" t="str" cm="1">
        <f t="array" ref="W1023">IF(SUM(LEN(B1023:V1023))=0,"",IF(OR(OR(ISBLANK(F1023),SUM(LEN(C1023),LEN(D1023))=0),AND(NOT(E1023="Unknown"),ISBLANK(J1023)),AND(NOT(O1023="Unknown"),ISBLANK(R1023))),"Missing Information", INDEX(Table15[Entire Service Line Classification], MATCH(SUMIFS(Table15[Unique ID],Table15[System-Owned Portion],E1023,Table15[If Material Anything Other than "Lead" in Column E,Was Material Ever Previously Lead?],G1023,Table15[Customer-Owned Portion],O1023),Table15[Unique ID],0),0)))</f>
        <v>Non-lead</v>
      </c>
    </row>
    <row r="1024" spans="1:23" ht="30" x14ac:dyDescent="0.25">
      <c r="A1024" s="2"/>
      <c r="B1024" s="67" t="s">
        <v>2059</v>
      </c>
      <c r="C1024" s="16" t="s">
        <v>2060</v>
      </c>
      <c r="D1024" s="16"/>
      <c r="E1024" s="26" t="s">
        <v>27</v>
      </c>
      <c r="F1024" s="116" t="s">
        <v>18</v>
      </c>
      <c r="G1024" s="28" t="s">
        <v>18</v>
      </c>
      <c r="H1024" s="89"/>
      <c r="I1024" s="112">
        <v>0.75</v>
      </c>
      <c r="J1024" s="28" t="s">
        <v>29</v>
      </c>
      <c r="K1024" s="16" t="s">
        <v>18</v>
      </c>
      <c r="L1024" s="16"/>
      <c r="M1024" s="89">
        <v>45502</v>
      </c>
      <c r="N1024" s="69"/>
      <c r="O1024" s="26" t="s">
        <v>26</v>
      </c>
      <c r="P1024" s="91"/>
      <c r="Q1024" s="112">
        <v>0.75</v>
      </c>
      <c r="R1024" s="28" t="s">
        <v>82</v>
      </c>
      <c r="S1024" s="16" t="s">
        <v>20</v>
      </c>
      <c r="T1024" s="16" t="s">
        <v>76</v>
      </c>
      <c r="U1024" s="89">
        <v>45828</v>
      </c>
      <c r="V1024" s="71"/>
      <c r="W1024" s="62" t="str" cm="1">
        <f t="array" ref="W1024">IF(SUM(LEN(B1024:V1024))=0,"",IF(OR(OR(ISBLANK(F1024),SUM(LEN(C1024),LEN(D1024))=0),AND(NOT(E1024="Unknown"),ISBLANK(J1024)),AND(NOT(O1024="Unknown"),ISBLANK(R1024))),"Missing Information", INDEX(Table15[Entire Service Line Classification], MATCH(SUMIFS(Table15[Unique ID],Table15[System-Owned Portion],E1024,Table15[If Material Anything Other than "Lead" in Column E,Was Material Ever Previously Lead?],G1024,Table15[Customer-Owned Portion],O1024),Table15[Unique ID],0),0)))</f>
        <v>Non-lead</v>
      </c>
    </row>
    <row r="1025" spans="1:23" ht="30" x14ac:dyDescent="0.25">
      <c r="A1025" s="2"/>
      <c r="B1025" s="67" t="s">
        <v>2057</v>
      </c>
      <c r="C1025" s="16" t="s">
        <v>2058</v>
      </c>
      <c r="D1025" s="16"/>
      <c r="E1025" s="26" t="s">
        <v>27</v>
      </c>
      <c r="F1025" s="116" t="s">
        <v>18</v>
      </c>
      <c r="G1025" s="28" t="s">
        <v>18</v>
      </c>
      <c r="H1025" s="118">
        <v>45454</v>
      </c>
      <c r="I1025" s="112">
        <v>0.75</v>
      </c>
      <c r="J1025" s="28" t="s">
        <v>87</v>
      </c>
      <c r="K1025" s="16" t="s">
        <v>18</v>
      </c>
      <c r="L1025" s="16"/>
      <c r="M1025" s="89">
        <v>45454</v>
      </c>
      <c r="N1025" s="69"/>
      <c r="O1025" s="26" t="s">
        <v>19</v>
      </c>
      <c r="P1025" s="91">
        <v>45454</v>
      </c>
      <c r="Q1025" s="112">
        <v>0.75</v>
      </c>
      <c r="R1025" s="28" t="s">
        <v>87</v>
      </c>
      <c r="S1025" s="16" t="s">
        <v>18</v>
      </c>
      <c r="T1025" s="16"/>
      <c r="U1025" s="89"/>
      <c r="V1025" s="71"/>
      <c r="W1025" s="62" t="str" cm="1">
        <f t="array" ref="W1025">IF(SUM(LEN(B1025:V1025))=0,"",IF(OR(OR(ISBLANK(F1025),SUM(LEN(C1025),LEN(D1025))=0),AND(NOT(E1025="Unknown"),ISBLANK(J1025)),AND(NOT(O1025="Unknown"),ISBLANK(R1025))),"Missing Information", INDEX(Table15[Entire Service Line Classification], MATCH(SUMIFS(Table15[Unique ID],Table15[System-Owned Portion],E1025,Table15[If Material Anything Other than "Lead" in Column E,Was Material Ever Previously Lead?],G1025,Table15[Customer-Owned Portion],O1025),Table15[Unique ID],0),0)))</f>
        <v>Non-lead</v>
      </c>
    </row>
    <row r="1026" spans="1:23" ht="30" x14ac:dyDescent="0.25">
      <c r="A1026" s="2"/>
      <c r="B1026" s="67" t="s">
        <v>2061</v>
      </c>
      <c r="C1026" s="16" t="s">
        <v>2062</v>
      </c>
      <c r="D1026" s="16"/>
      <c r="E1026" s="26" t="s">
        <v>19</v>
      </c>
      <c r="F1026" s="116" t="s">
        <v>18</v>
      </c>
      <c r="G1026" s="28" t="s">
        <v>18</v>
      </c>
      <c r="H1026" s="89">
        <v>39142</v>
      </c>
      <c r="I1026" s="112">
        <v>2</v>
      </c>
      <c r="J1026" s="28" t="s">
        <v>87</v>
      </c>
      <c r="K1026" s="16" t="s">
        <v>18</v>
      </c>
      <c r="L1026" s="16"/>
      <c r="M1026" s="89"/>
      <c r="N1026" s="69"/>
      <c r="O1026" s="26" t="s">
        <v>36</v>
      </c>
      <c r="P1026" s="91">
        <v>39142</v>
      </c>
      <c r="Q1026" s="112">
        <v>1</v>
      </c>
      <c r="R1026" s="28" t="s">
        <v>87</v>
      </c>
      <c r="S1026" s="16" t="s">
        <v>18</v>
      </c>
      <c r="T1026" s="16"/>
      <c r="U1026" s="89"/>
      <c r="V1026" s="71"/>
      <c r="W1026" s="62" t="str" cm="1">
        <f t="array" ref="W1026">IF(SUM(LEN(B1026:V1026))=0,"",IF(OR(OR(ISBLANK(F1026),SUM(LEN(C1026),LEN(D1026))=0),AND(NOT(E1026="Unknown"),ISBLANK(J1026)),AND(NOT(O1026="Unknown"),ISBLANK(R1026))),"Missing Information", INDEX(Table15[Entire Service Line Classification], MATCH(SUMIFS(Table15[Unique ID],Table15[System-Owned Portion],E1026,Table15[If Material Anything Other than "Lead" in Column E,Was Material Ever Previously Lead?],G1026,Table15[Customer-Owned Portion],O1026),Table15[Unique ID],0),0)))</f>
        <v>Non-lead</v>
      </c>
    </row>
    <row r="1027" spans="1:23" ht="30" x14ac:dyDescent="0.25">
      <c r="A1027" s="2"/>
      <c r="B1027" s="67" t="s">
        <v>2061</v>
      </c>
      <c r="C1027" s="16" t="s">
        <v>2063</v>
      </c>
      <c r="D1027" s="16"/>
      <c r="E1027" s="26" t="s">
        <v>19</v>
      </c>
      <c r="F1027" s="116" t="s">
        <v>18</v>
      </c>
      <c r="G1027" s="28" t="s">
        <v>18</v>
      </c>
      <c r="H1027" s="89">
        <v>39142</v>
      </c>
      <c r="I1027" s="112">
        <v>2</v>
      </c>
      <c r="J1027" s="28" t="s">
        <v>87</v>
      </c>
      <c r="K1027" s="16" t="s">
        <v>18</v>
      </c>
      <c r="L1027" s="16"/>
      <c r="M1027" s="89"/>
      <c r="N1027" s="69"/>
      <c r="O1027" s="26" t="s">
        <v>36</v>
      </c>
      <c r="P1027" s="91">
        <v>39142</v>
      </c>
      <c r="Q1027" s="112">
        <v>1</v>
      </c>
      <c r="R1027" s="28" t="s">
        <v>87</v>
      </c>
      <c r="S1027" s="16" t="s">
        <v>18</v>
      </c>
      <c r="T1027" s="16"/>
      <c r="U1027" s="89"/>
      <c r="V1027" s="71"/>
      <c r="W1027" s="62" t="str" cm="1">
        <f t="array" ref="W1027">IF(SUM(LEN(B1027:V1027))=0,"",IF(OR(OR(ISBLANK(F1027),SUM(LEN(C1027),LEN(D1027))=0),AND(NOT(E1027="Unknown"),ISBLANK(J1027)),AND(NOT(O1027="Unknown"),ISBLANK(R1027))),"Missing Information", INDEX(Table15[Entire Service Line Classification], MATCH(SUMIFS(Table15[Unique ID],Table15[System-Owned Portion],E1027,Table15[If Material Anything Other than "Lead" in Column E,Was Material Ever Previously Lead?],G1027,Table15[Customer-Owned Portion],O1027),Table15[Unique ID],0),0)))</f>
        <v>Non-lead</v>
      </c>
    </row>
    <row r="1028" spans="1:23" ht="30" x14ac:dyDescent="0.25">
      <c r="A1028" s="2"/>
      <c r="B1028" s="67" t="s">
        <v>1972</v>
      </c>
      <c r="C1028" s="16" t="s">
        <v>2776</v>
      </c>
      <c r="D1028" s="16"/>
      <c r="E1028" s="26" t="s">
        <v>27</v>
      </c>
      <c r="F1028" s="116" t="s">
        <v>18</v>
      </c>
      <c r="G1028" s="117" t="s">
        <v>18</v>
      </c>
      <c r="H1028" s="89"/>
      <c r="I1028" s="112">
        <v>1</v>
      </c>
      <c r="J1028" s="28" t="s">
        <v>82</v>
      </c>
      <c r="K1028" s="16" t="s">
        <v>20</v>
      </c>
      <c r="L1028" s="16" t="s">
        <v>76</v>
      </c>
      <c r="M1028" s="89">
        <v>45799</v>
      </c>
      <c r="N1028" s="69"/>
      <c r="O1028" s="26" t="s">
        <v>19</v>
      </c>
      <c r="P1028" s="91"/>
      <c r="Q1028" s="112">
        <v>0.75</v>
      </c>
      <c r="R1028" s="28" t="s">
        <v>82</v>
      </c>
      <c r="S1028" s="16" t="s">
        <v>20</v>
      </c>
      <c r="T1028" s="16" t="s">
        <v>76</v>
      </c>
      <c r="U1028" s="89">
        <v>45799</v>
      </c>
      <c r="V1028" s="71"/>
      <c r="W1028" s="62" t="str" cm="1">
        <f t="array" ref="W1028">IF(SUM(LEN(B1028:V1028))=0,"",IF(OR(OR(ISBLANK(F1028),SUM(LEN(C1028),LEN(D1028))=0),AND(NOT(E1028="Unknown"),ISBLANK(J1028)),AND(NOT(O1028="Unknown"),ISBLANK(R1028))),"Missing Information", INDEX(Table15[Entire Service Line Classification], MATCH(SUMIFS(Table15[Unique ID],Table15[System-Owned Portion],E1028,Table15[If Material Anything Other than "Lead" in Column E,Was Material Ever Previously Lead?],G1028,Table15[Customer-Owned Portion],O1028),Table15[Unique ID],0),0)))</f>
        <v>Non-lead</v>
      </c>
    </row>
    <row r="1029" spans="1:23" ht="30" x14ac:dyDescent="0.25">
      <c r="A1029" s="2"/>
      <c r="B1029" s="67" t="s">
        <v>2065</v>
      </c>
      <c r="C1029" s="16" t="s">
        <v>2066</v>
      </c>
      <c r="D1029" s="89"/>
      <c r="E1029" s="26" t="s">
        <v>27</v>
      </c>
      <c r="F1029" s="116" t="s">
        <v>18</v>
      </c>
      <c r="G1029" s="28" t="s">
        <v>18</v>
      </c>
      <c r="H1029" s="89">
        <v>44600</v>
      </c>
      <c r="I1029" s="112">
        <v>1</v>
      </c>
      <c r="J1029" s="28" t="s">
        <v>87</v>
      </c>
      <c r="K1029" s="16" t="s">
        <v>18</v>
      </c>
      <c r="L1029" s="16"/>
      <c r="M1029" s="89"/>
      <c r="N1029" s="69"/>
      <c r="O1029" s="26" t="s">
        <v>36</v>
      </c>
      <c r="P1029" s="120">
        <v>45570</v>
      </c>
      <c r="Q1029" s="112"/>
      <c r="R1029" s="28" t="s">
        <v>87</v>
      </c>
      <c r="S1029" s="16" t="s">
        <v>18</v>
      </c>
      <c r="T1029" s="16"/>
      <c r="U1029" s="89"/>
      <c r="V1029" s="71" t="s">
        <v>2067</v>
      </c>
      <c r="W1029" s="62" t="str" cm="1">
        <f t="array" ref="W1029">IF(SUM(LEN(B1029:V1029))=0,"",IF(OR(OR(ISBLANK(F1029),SUM(LEN(C1029),LEN(D1029))=0),AND(NOT(E1029="Unknown"),ISBLANK(J1029)),AND(NOT(O1029="Unknown"),ISBLANK(R1029))),"Missing Information", INDEX(Table15[Entire Service Line Classification], MATCH(SUMIFS(Table15[Unique ID],Table15[System-Owned Portion],E1029,Table15[If Material Anything Other than "Lead" in Column E,Was Material Ever Previously Lead?],G1029,Table15[Customer-Owned Portion],O1029),Table15[Unique ID],0),0)))</f>
        <v>Non-lead</v>
      </c>
    </row>
    <row r="1030" spans="1:23" ht="30" x14ac:dyDescent="0.25">
      <c r="A1030" s="2"/>
      <c r="B1030" s="67" t="s">
        <v>2068</v>
      </c>
      <c r="C1030" s="16" t="s">
        <v>2069</v>
      </c>
      <c r="D1030" s="16"/>
      <c r="E1030" s="26" t="s">
        <v>27</v>
      </c>
      <c r="F1030" s="116" t="s">
        <v>18</v>
      </c>
      <c r="G1030" s="117" t="s">
        <v>18</v>
      </c>
      <c r="H1030" s="89"/>
      <c r="I1030" s="112">
        <v>0.75</v>
      </c>
      <c r="J1030" s="28" t="s">
        <v>82</v>
      </c>
      <c r="K1030" s="16" t="s">
        <v>20</v>
      </c>
      <c r="L1030" s="16" t="s">
        <v>76</v>
      </c>
      <c r="M1030" s="89">
        <v>45960</v>
      </c>
      <c r="N1030" s="69"/>
      <c r="O1030" s="26" t="s">
        <v>19</v>
      </c>
      <c r="P1030" s="91"/>
      <c r="Q1030" s="112">
        <v>0.75</v>
      </c>
      <c r="R1030" s="28" t="s">
        <v>82</v>
      </c>
      <c r="S1030" s="16" t="s">
        <v>20</v>
      </c>
      <c r="T1030" s="16" t="s">
        <v>76</v>
      </c>
      <c r="U1030" s="89">
        <v>45960</v>
      </c>
      <c r="V1030" s="71"/>
      <c r="W1030" s="62" t="str" cm="1">
        <f t="array" ref="W1030">IF(SUM(LEN(B1030:V1030))=0,"",IF(OR(OR(ISBLANK(F1030),SUM(LEN(C1030),LEN(D1030))=0),AND(NOT(E1030="Unknown"),ISBLANK(J1030)),AND(NOT(O1030="Unknown"),ISBLANK(R1030))),"Missing Information", INDEX(Table15[Entire Service Line Classification], MATCH(SUMIFS(Table15[Unique ID],Table15[System-Owned Portion],E1030,Table15[If Material Anything Other than "Lead" in Column E,Was Material Ever Previously Lead?],G1030,Table15[Customer-Owned Portion],O1030),Table15[Unique ID],0),0)))</f>
        <v>Non-lead</v>
      </c>
    </row>
    <row r="1031" spans="1:23" ht="30" x14ac:dyDescent="0.25">
      <c r="A1031" s="2"/>
      <c r="B1031" s="67" t="s">
        <v>2070</v>
      </c>
      <c r="C1031" s="16" t="s">
        <v>2071</v>
      </c>
      <c r="D1031" s="16"/>
      <c r="E1031" s="26" t="s">
        <v>27</v>
      </c>
      <c r="F1031" s="116" t="s">
        <v>18</v>
      </c>
      <c r="G1031" s="117" t="s">
        <v>18</v>
      </c>
      <c r="H1031" s="89"/>
      <c r="I1031" s="112">
        <v>0.75</v>
      </c>
      <c r="J1031" s="28" t="s">
        <v>82</v>
      </c>
      <c r="K1031" s="16" t="s">
        <v>20</v>
      </c>
      <c r="L1031" s="16" t="s">
        <v>76</v>
      </c>
      <c r="M1031" s="89">
        <v>45749</v>
      </c>
      <c r="N1031" s="69"/>
      <c r="O1031" s="26" t="s">
        <v>19</v>
      </c>
      <c r="P1031" s="91"/>
      <c r="Q1031" s="112">
        <v>0.75</v>
      </c>
      <c r="R1031" s="28" t="s">
        <v>82</v>
      </c>
      <c r="S1031" s="16" t="s">
        <v>20</v>
      </c>
      <c r="T1031" s="16" t="s">
        <v>76</v>
      </c>
      <c r="U1031" s="89">
        <v>45749</v>
      </c>
      <c r="V1031" s="71"/>
      <c r="W1031" s="62" t="str" cm="1">
        <f t="array" ref="W1031">IF(SUM(LEN(B1031:V1031))=0,"",IF(OR(OR(ISBLANK(F1031),SUM(LEN(C1031),LEN(D1031))=0),AND(NOT(E1031="Unknown"),ISBLANK(J1031)),AND(NOT(O1031="Unknown"),ISBLANK(R1031))),"Missing Information", INDEX(Table15[Entire Service Line Classification], MATCH(SUMIFS(Table15[Unique ID],Table15[System-Owned Portion],E1031,Table15[If Material Anything Other than "Lead" in Column E,Was Material Ever Previously Lead?],G1031,Table15[Customer-Owned Portion],O1031),Table15[Unique ID],0),0)))</f>
        <v>Non-lead</v>
      </c>
    </row>
    <row r="1032" spans="1:23" ht="30" x14ac:dyDescent="0.25">
      <c r="A1032" s="2"/>
      <c r="B1032" s="67" t="s">
        <v>2075</v>
      </c>
      <c r="C1032" s="16" t="s">
        <v>2076</v>
      </c>
      <c r="D1032" s="16"/>
      <c r="E1032" s="26" t="s">
        <v>27</v>
      </c>
      <c r="F1032" s="116" t="s">
        <v>18</v>
      </c>
      <c r="G1032" s="117" t="s">
        <v>18</v>
      </c>
      <c r="H1032" s="89"/>
      <c r="I1032" s="112">
        <v>0.75</v>
      </c>
      <c r="J1032" s="28" t="s">
        <v>82</v>
      </c>
      <c r="K1032" s="16" t="s">
        <v>20</v>
      </c>
      <c r="L1032" s="16" t="s">
        <v>76</v>
      </c>
      <c r="M1032" s="89">
        <v>45960</v>
      </c>
      <c r="N1032" s="69"/>
      <c r="O1032" s="26" t="s">
        <v>19</v>
      </c>
      <c r="P1032" s="91"/>
      <c r="Q1032" s="112">
        <v>0.75</v>
      </c>
      <c r="R1032" s="28" t="s">
        <v>82</v>
      </c>
      <c r="S1032" s="16" t="s">
        <v>20</v>
      </c>
      <c r="T1032" s="16" t="s">
        <v>76</v>
      </c>
      <c r="U1032" s="89">
        <v>45960</v>
      </c>
      <c r="V1032" s="71"/>
      <c r="W1032" s="62" t="str" cm="1">
        <f t="array" ref="W1032">IF(SUM(LEN(B1032:V1032))=0,"",IF(OR(OR(ISBLANK(F1032),SUM(LEN(C1032),LEN(D1032))=0),AND(NOT(E1032="Unknown"),ISBLANK(J1032)),AND(NOT(O1032="Unknown"),ISBLANK(R1032))),"Missing Information", INDEX(Table15[Entire Service Line Classification], MATCH(SUMIFS(Table15[Unique ID],Table15[System-Owned Portion],E1032,Table15[If Material Anything Other than "Lead" in Column E,Was Material Ever Previously Lead?],G1032,Table15[Customer-Owned Portion],O1032),Table15[Unique ID],0),0)))</f>
        <v>Non-lead</v>
      </c>
    </row>
    <row r="1033" spans="1:23" ht="30" x14ac:dyDescent="0.25">
      <c r="A1033" s="2"/>
      <c r="B1033" s="67" t="s">
        <v>2799</v>
      </c>
      <c r="C1033" s="16" t="s">
        <v>2800</v>
      </c>
      <c r="D1033" s="16"/>
      <c r="E1033" s="26" t="s">
        <v>27</v>
      </c>
      <c r="F1033" s="116" t="s">
        <v>18</v>
      </c>
      <c r="G1033" s="28" t="s">
        <v>18</v>
      </c>
      <c r="H1033" s="89"/>
      <c r="I1033" s="112">
        <v>1</v>
      </c>
      <c r="J1033" s="28" t="s">
        <v>87</v>
      </c>
      <c r="K1033" s="16" t="s">
        <v>18</v>
      </c>
      <c r="L1033" s="16"/>
      <c r="M1033" s="89">
        <v>45454</v>
      </c>
      <c r="N1033" s="69"/>
      <c r="O1033" s="26" t="s">
        <v>19</v>
      </c>
      <c r="P1033" s="91">
        <v>45454</v>
      </c>
      <c r="Q1033" s="112">
        <v>0.75</v>
      </c>
      <c r="R1033" s="28" t="s">
        <v>87</v>
      </c>
      <c r="S1033" s="16" t="s">
        <v>18</v>
      </c>
      <c r="T1033" s="16"/>
      <c r="U1033" s="89"/>
      <c r="V1033" s="71"/>
      <c r="W1033" s="62" t="str" cm="1">
        <f t="array" ref="W1033">IF(SUM(LEN(B1033:V1033))=0,"",IF(OR(OR(ISBLANK(F1033),SUM(LEN(C1033),LEN(D1033))=0),AND(NOT(E1033="Unknown"),ISBLANK(J1033)),AND(NOT(O1033="Unknown"),ISBLANK(R1033))),"Missing Information", INDEX(Table15[Entire Service Line Classification], MATCH(SUMIFS(Table15[Unique ID],Table15[System-Owned Portion],E1033,Table15[If Material Anything Other than "Lead" in Column E,Was Material Ever Previously Lead?],G1033,Table15[Customer-Owned Portion],O1033),Table15[Unique ID],0),0)))</f>
        <v>Non-lead</v>
      </c>
    </row>
    <row r="1034" spans="1:23" ht="30" x14ac:dyDescent="0.25">
      <c r="A1034" s="2"/>
      <c r="B1034" s="67" t="s">
        <v>2077</v>
      </c>
      <c r="C1034" s="16" t="s">
        <v>2078</v>
      </c>
      <c r="D1034" s="16"/>
      <c r="E1034" s="26" t="s">
        <v>27</v>
      </c>
      <c r="F1034" s="116" t="s">
        <v>18</v>
      </c>
      <c r="G1034" s="28" t="s">
        <v>18</v>
      </c>
      <c r="H1034" s="89">
        <v>45504</v>
      </c>
      <c r="I1034" s="112">
        <v>0.75</v>
      </c>
      <c r="J1034" s="28" t="s">
        <v>29</v>
      </c>
      <c r="K1034" s="16" t="s">
        <v>18</v>
      </c>
      <c r="L1034" s="16"/>
      <c r="M1034" s="89"/>
      <c r="N1034" s="69" t="s">
        <v>116</v>
      </c>
      <c r="O1034" s="26" t="s">
        <v>2079</v>
      </c>
      <c r="P1034" s="91"/>
      <c r="Q1034" s="112">
        <v>0.75</v>
      </c>
      <c r="R1034" s="28" t="s">
        <v>29</v>
      </c>
      <c r="S1034" s="16" t="s">
        <v>18</v>
      </c>
      <c r="T1034" s="16"/>
      <c r="U1034" s="89">
        <v>45504</v>
      </c>
      <c r="V1034" s="71"/>
      <c r="W1034" s="62" t="str" cm="1">
        <f t="array" ref="W1034">IF(SUM(LEN(B1034:V1034))=0,"",IF(OR(OR(ISBLANK(F1034),SUM(LEN(C1034),LEN(D1034))=0),AND(NOT(E1034="Unknown"),ISBLANK(J1034)),AND(NOT(O1034="Unknown"),ISBLANK(R1034))),"Missing Information", INDEX(Table15[Entire Service Line Classification], MATCH(SUMIFS(Table15[Unique ID],Table15[System-Owned Portion],E1034,Table15[If Material Anything Other than "Lead" in Column E,Was Material Ever Previously Lead?],G1034,Table15[Customer-Owned Portion],O1034),Table15[Unique ID],0),0)))</f>
        <v>Non-lead</v>
      </c>
    </row>
    <row r="1035" spans="1:23" ht="30" x14ac:dyDescent="0.25">
      <c r="A1035" s="2"/>
      <c r="B1035" s="67" t="s">
        <v>2080</v>
      </c>
      <c r="C1035" s="16" t="s">
        <v>2081</v>
      </c>
      <c r="D1035" s="16"/>
      <c r="E1035" s="26" t="s">
        <v>27</v>
      </c>
      <c r="F1035" s="116" t="s">
        <v>18</v>
      </c>
      <c r="G1035" s="28" t="s">
        <v>18</v>
      </c>
      <c r="H1035" s="89">
        <v>44600</v>
      </c>
      <c r="I1035" s="112">
        <v>1</v>
      </c>
      <c r="J1035" s="28" t="s">
        <v>87</v>
      </c>
      <c r="K1035" s="16" t="s">
        <v>18</v>
      </c>
      <c r="L1035" s="16"/>
      <c r="M1035" s="89"/>
      <c r="N1035" s="69"/>
      <c r="O1035" s="26" t="s">
        <v>19</v>
      </c>
      <c r="P1035" s="91">
        <v>44601</v>
      </c>
      <c r="Q1035" s="112">
        <v>1</v>
      </c>
      <c r="R1035" s="28" t="s">
        <v>87</v>
      </c>
      <c r="S1035" s="16" t="s">
        <v>18</v>
      </c>
      <c r="T1035" s="16"/>
      <c r="U1035" s="89"/>
      <c r="V1035" s="71"/>
      <c r="W1035" s="62" t="str" cm="1">
        <f t="array" ref="W1035">IF(SUM(LEN(B1035:V1035))=0,"",IF(OR(OR(ISBLANK(F1035),SUM(LEN(C1035),LEN(D1035))=0),AND(NOT(E1035="Unknown"),ISBLANK(J1035)),AND(NOT(O1035="Unknown"),ISBLANK(R1035))),"Missing Information", INDEX(Table15[Entire Service Line Classification], MATCH(SUMIFS(Table15[Unique ID],Table15[System-Owned Portion],E1035,Table15[If Material Anything Other than "Lead" in Column E,Was Material Ever Previously Lead?],G1035,Table15[Customer-Owned Portion],O1035),Table15[Unique ID],0),0)))</f>
        <v>Non-lead</v>
      </c>
    </row>
    <row r="1036" spans="1:23" ht="30" x14ac:dyDescent="0.25">
      <c r="A1036" s="2"/>
      <c r="B1036" s="67" t="s">
        <v>2082</v>
      </c>
      <c r="C1036" s="16" t="s">
        <v>2083</v>
      </c>
      <c r="D1036" s="16"/>
      <c r="E1036" s="26" t="s">
        <v>27</v>
      </c>
      <c r="F1036" s="116" t="s">
        <v>18</v>
      </c>
      <c r="G1036" s="28" t="s">
        <v>18</v>
      </c>
      <c r="H1036" s="89"/>
      <c r="I1036" s="112">
        <v>0.75</v>
      </c>
      <c r="J1036" s="28" t="s">
        <v>82</v>
      </c>
      <c r="K1036" s="117" t="s">
        <v>20</v>
      </c>
      <c r="L1036" s="117" t="s">
        <v>76</v>
      </c>
      <c r="M1036" s="89">
        <v>45316</v>
      </c>
      <c r="N1036" s="69"/>
      <c r="O1036" s="26" t="s">
        <v>27</v>
      </c>
      <c r="P1036" s="91"/>
      <c r="Q1036" s="112">
        <v>0.75</v>
      </c>
      <c r="R1036" s="28" t="s">
        <v>82</v>
      </c>
      <c r="S1036" s="117" t="s">
        <v>20</v>
      </c>
      <c r="T1036" s="117" t="s">
        <v>76</v>
      </c>
      <c r="U1036" s="89">
        <v>45316</v>
      </c>
      <c r="V1036" s="71"/>
      <c r="W1036" s="62" t="str" cm="1">
        <f t="array" ref="W1036">IF(SUM(LEN(B1036:V1036))=0,"",IF(OR(OR(ISBLANK(F1036),SUM(LEN(C1036),LEN(D1036))=0),AND(NOT(E1036="Unknown"),ISBLANK(J1036)),AND(NOT(O1036="Unknown"),ISBLANK(R1036))),"Missing Information", INDEX(Table15[Entire Service Line Classification], MATCH(SUMIFS(Table15[Unique ID],Table15[System-Owned Portion],E1036,Table15[If Material Anything Other than "Lead" in Column E,Was Material Ever Previously Lead?],G1036,Table15[Customer-Owned Portion],O1036),Table15[Unique ID],0),0)))</f>
        <v>Non-lead</v>
      </c>
    </row>
    <row r="1037" spans="1:23" ht="30" x14ac:dyDescent="0.25">
      <c r="A1037" s="2"/>
      <c r="B1037" s="67" t="s">
        <v>2084</v>
      </c>
      <c r="C1037" s="16" t="s">
        <v>2085</v>
      </c>
      <c r="D1037" s="16"/>
      <c r="E1037" s="26" t="s">
        <v>19</v>
      </c>
      <c r="F1037" s="116" t="s">
        <v>18</v>
      </c>
      <c r="G1037" s="28" t="s">
        <v>18</v>
      </c>
      <c r="H1037" s="89">
        <v>37797</v>
      </c>
      <c r="I1037" s="112">
        <v>1</v>
      </c>
      <c r="J1037" s="28" t="s">
        <v>87</v>
      </c>
      <c r="K1037" s="16" t="s">
        <v>18</v>
      </c>
      <c r="L1037" s="16"/>
      <c r="M1037" s="89"/>
      <c r="N1037" s="69"/>
      <c r="O1037" s="26" t="s">
        <v>19</v>
      </c>
      <c r="P1037" s="91">
        <v>42882</v>
      </c>
      <c r="Q1037" s="112">
        <v>1</v>
      </c>
      <c r="R1037" s="28" t="s">
        <v>87</v>
      </c>
      <c r="S1037" s="16" t="s">
        <v>18</v>
      </c>
      <c r="T1037" s="16"/>
      <c r="U1037" s="89"/>
      <c r="V1037" s="71"/>
      <c r="W1037" s="62" t="str" cm="1">
        <f t="array" ref="W1037">IF(SUM(LEN(B1037:V1037))=0,"",IF(OR(OR(ISBLANK(F1037),SUM(LEN(C1037),LEN(D1037))=0),AND(NOT(E1037="Unknown"),ISBLANK(J1037)),AND(NOT(O1037="Unknown"),ISBLANK(R1037))),"Missing Information", INDEX(Table15[Entire Service Line Classification], MATCH(SUMIFS(Table15[Unique ID],Table15[System-Owned Portion],E1037,Table15[If Material Anything Other than "Lead" in Column E,Was Material Ever Previously Lead?],G1037,Table15[Customer-Owned Portion],O1037),Table15[Unique ID],0),0)))</f>
        <v>Non-lead</v>
      </c>
    </row>
    <row r="1038" spans="1:23" ht="30" x14ac:dyDescent="0.25">
      <c r="A1038" s="2"/>
      <c r="B1038" s="67" t="s">
        <v>2797</v>
      </c>
      <c r="C1038" s="16" t="s">
        <v>2798</v>
      </c>
      <c r="D1038" s="16"/>
      <c r="E1038" s="26" t="s">
        <v>27</v>
      </c>
      <c r="F1038" s="116" t="s">
        <v>18</v>
      </c>
      <c r="G1038" s="28" t="s">
        <v>18</v>
      </c>
      <c r="H1038" s="89">
        <v>46134</v>
      </c>
      <c r="I1038" s="112">
        <v>2</v>
      </c>
      <c r="J1038" s="28" t="s">
        <v>87</v>
      </c>
      <c r="K1038" s="16" t="s">
        <v>18</v>
      </c>
      <c r="L1038" s="16"/>
      <c r="M1038" s="89"/>
      <c r="N1038" s="69"/>
      <c r="O1038" s="26" t="s">
        <v>19</v>
      </c>
      <c r="P1038" s="91">
        <v>46142</v>
      </c>
      <c r="Q1038" s="112">
        <v>2</v>
      </c>
      <c r="R1038" s="28" t="s">
        <v>87</v>
      </c>
      <c r="S1038" s="16" t="s">
        <v>18</v>
      </c>
      <c r="T1038" s="16"/>
      <c r="U1038" s="89"/>
      <c r="V1038" s="71"/>
      <c r="W1038" s="62" t="str" cm="1">
        <f t="array" ref="W1038">IF(SUM(LEN(B1038:V1038))=0,"",IF(OR(OR(ISBLANK(F1038),SUM(LEN(C1038),LEN(D1038))=0),AND(NOT(E1038="Unknown"),ISBLANK(J1038)),AND(NOT(O1038="Unknown"),ISBLANK(R1038))),"Missing Information", INDEX(Table15[Entire Service Line Classification], MATCH(SUMIFS(Table15[Unique ID],Table15[System-Owned Portion],E1038,Table15[If Material Anything Other than "Lead" in Column E,Was Material Ever Previously Lead?],G1038,Table15[Customer-Owned Portion],O1038),Table15[Unique ID],0),0)))</f>
        <v>Non-lead</v>
      </c>
    </row>
    <row r="1039" spans="1:23" ht="30" x14ac:dyDescent="0.25">
      <c r="A1039" s="2"/>
      <c r="B1039" s="67" t="s">
        <v>2086</v>
      </c>
      <c r="C1039" s="16" t="s">
        <v>2087</v>
      </c>
      <c r="D1039" s="16"/>
      <c r="E1039" s="26" t="s">
        <v>27</v>
      </c>
      <c r="F1039" s="116" t="s">
        <v>18</v>
      </c>
      <c r="G1039" s="117" t="s">
        <v>18</v>
      </c>
      <c r="H1039" s="89"/>
      <c r="I1039" s="112">
        <v>0.75</v>
      </c>
      <c r="J1039" s="28" t="s">
        <v>82</v>
      </c>
      <c r="K1039" s="16" t="s">
        <v>20</v>
      </c>
      <c r="L1039" s="16" t="s">
        <v>76</v>
      </c>
      <c r="M1039" s="89">
        <v>45959</v>
      </c>
      <c r="N1039" s="69"/>
      <c r="O1039" s="26" t="s">
        <v>19</v>
      </c>
      <c r="P1039" s="91"/>
      <c r="Q1039" s="112">
        <v>0.75</v>
      </c>
      <c r="R1039" s="28" t="s">
        <v>82</v>
      </c>
      <c r="S1039" s="16" t="s">
        <v>20</v>
      </c>
      <c r="T1039" s="16" t="s">
        <v>76</v>
      </c>
      <c r="U1039" s="89">
        <v>45959</v>
      </c>
      <c r="V1039" s="71"/>
      <c r="W1039" s="62" t="str" cm="1">
        <f t="array" ref="W1039">IF(SUM(LEN(B1039:V1039))=0,"",IF(OR(OR(ISBLANK(F1039),SUM(LEN(C1039),LEN(D1039))=0),AND(NOT(E1039="Unknown"),ISBLANK(J1039)),AND(NOT(O1039="Unknown"),ISBLANK(R1039))),"Missing Information", INDEX(Table15[Entire Service Line Classification], MATCH(SUMIFS(Table15[Unique ID],Table15[System-Owned Portion],E1039,Table15[If Material Anything Other than "Lead" in Column E,Was Material Ever Previously Lead?],G1039,Table15[Customer-Owned Portion],O1039),Table15[Unique ID],0),0)))</f>
        <v>Non-lead</v>
      </c>
    </row>
    <row r="1040" spans="1:23" ht="30" x14ac:dyDescent="0.25">
      <c r="A1040" s="2"/>
      <c r="B1040" s="67" t="s">
        <v>2088</v>
      </c>
      <c r="C1040" s="16" t="s">
        <v>2089</v>
      </c>
      <c r="D1040" s="16"/>
      <c r="E1040" s="26" t="s">
        <v>27</v>
      </c>
      <c r="F1040" s="116" t="s">
        <v>18</v>
      </c>
      <c r="G1040" s="117" t="s">
        <v>18</v>
      </c>
      <c r="H1040" s="89"/>
      <c r="I1040" s="112">
        <v>0.75</v>
      </c>
      <c r="J1040" s="28" t="s">
        <v>82</v>
      </c>
      <c r="K1040" s="16" t="s">
        <v>20</v>
      </c>
      <c r="L1040" s="16" t="s">
        <v>76</v>
      </c>
      <c r="M1040" s="89">
        <v>45958</v>
      </c>
      <c r="N1040" s="69"/>
      <c r="O1040" s="26" t="s">
        <v>27</v>
      </c>
      <c r="P1040" s="91"/>
      <c r="Q1040" s="112">
        <v>0.75</v>
      </c>
      <c r="R1040" s="28" t="s">
        <v>82</v>
      </c>
      <c r="S1040" s="16" t="s">
        <v>20</v>
      </c>
      <c r="T1040" s="16" t="s">
        <v>76</v>
      </c>
      <c r="U1040" s="89">
        <v>45958</v>
      </c>
      <c r="V1040" s="71"/>
      <c r="W1040" s="62" t="str" cm="1">
        <f t="array" ref="W1040">IF(SUM(LEN(B1040:V1040))=0,"",IF(OR(OR(ISBLANK(F1040),SUM(LEN(C1040),LEN(D1040))=0),AND(NOT(E1040="Unknown"),ISBLANK(J1040)),AND(NOT(O1040="Unknown"),ISBLANK(R1040))),"Missing Information", INDEX(Table15[Entire Service Line Classification], MATCH(SUMIFS(Table15[Unique ID],Table15[System-Owned Portion],E1040,Table15[If Material Anything Other than "Lead" in Column E,Was Material Ever Previously Lead?],G1040,Table15[Customer-Owned Portion],O1040),Table15[Unique ID],0),0)))</f>
        <v>Non-lead</v>
      </c>
    </row>
    <row r="1041" spans="1:23" ht="30" x14ac:dyDescent="0.25">
      <c r="A1041" s="2"/>
      <c r="B1041" s="67" t="s">
        <v>2041</v>
      </c>
      <c r="C1041" s="16" t="s">
        <v>2042</v>
      </c>
      <c r="D1041" s="16"/>
      <c r="E1041" s="26" t="s">
        <v>36</v>
      </c>
      <c r="F1041" s="116" t="s">
        <v>18</v>
      </c>
      <c r="G1041" s="28" t="s">
        <v>18</v>
      </c>
      <c r="H1041" s="89">
        <v>33970</v>
      </c>
      <c r="I1041" s="112">
        <v>0.75</v>
      </c>
      <c r="J1041" s="28" t="s">
        <v>87</v>
      </c>
      <c r="K1041" s="16" t="s">
        <v>18</v>
      </c>
      <c r="L1041" s="16"/>
      <c r="M1041" s="89"/>
      <c r="N1041" s="69"/>
      <c r="O1041" s="26" t="s">
        <v>36</v>
      </c>
      <c r="P1041" s="91">
        <v>33970</v>
      </c>
      <c r="Q1041" s="112">
        <v>0.75</v>
      </c>
      <c r="R1041" s="28" t="s">
        <v>87</v>
      </c>
      <c r="S1041" s="16" t="s">
        <v>18</v>
      </c>
      <c r="T1041" s="16"/>
      <c r="U1041" s="89"/>
      <c r="V1041" s="71"/>
      <c r="W1041" s="62" t="str" cm="1">
        <f t="array" ref="W1041">IF(SUM(LEN(B1041:V1041))=0,"",IF(OR(OR(ISBLANK(F1041),SUM(LEN(C1041),LEN(D1041))=0),AND(NOT(E1041="Unknown"),ISBLANK(J1041)),AND(NOT(O1041="Unknown"),ISBLANK(R1041))),"Missing Information", INDEX(Table15[Entire Service Line Classification], MATCH(SUMIFS(Table15[Unique ID],Table15[System-Owned Portion],E1041,Table15[If Material Anything Other than "Lead" in Column E,Was Material Ever Previously Lead?],G1041,Table15[Customer-Owned Portion],O1041),Table15[Unique ID],0),0)))</f>
        <v>Non-lead</v>
      </c>
    </row>
    <row r="1042" spans="1:23" ht="30" x14ac:dyDescent="0.25">
      <c r="A1042" s="2"/>
      <c r="B1042" s="67" t="s">
        <v>2090</v>
      </c>
      <c r="C1042" s="16" t="s">
        <v>2091</v>
      </c>
      <c r="D1042" s="16"/>
      <c r="E1042" s="26" t="s">
        <v>27</v>
      </c>
      <c r="F1042" s="116" t="s">
        <v>18</v>
      </c>
      <c r="G1042" s="117" t="s">
        <v>18</v>
      </c>
      <c r="H1042" s="89"/>
      <c r="I1042" s="112">
        <v>1.5</v>
      </c>
      <c r="J1042" s="28" t="s">
        <v>82</v>
      </c>
      <c r="K1042" s="16" t="s">
        <v>20</v>
      </c>
      <c r="L1042" s="16" t="s">
        <v>76</v>
      </c>
      <c r="M1042" s="89">
        <v>45611</v>
      </c>
      <c r="N1042" s="69"/>
      <c r="O1042" s="26" t="s">
        <v>19</v>
      </c>
      <c r="P1042" s="91"/>
      <c r="Q1042" s="112">
        <v>1.5</v>
      </c>
      <c r="R1042" s="28" t="s">
        <v>82</v>
      </c>
      <c r="S1042" s="16" t="s">
        <v>20</v>
      </c>
      <c r="T1042" s="16" t="s">
        <v>76</v>
      </c>
      <c r="U1042" s="89">
        <v>45611</v>
      </c>
      <c r="V1042" s="71"/>
      <c r="W1042" s="62" t="str" cm="1">
        <f t="array" ref="W1042">IF(SUM(LEN(B1042:V1042))=0,"",IF(OR(OR(ISBLANK(F1042),SUM(LEN(C1042),LEN(D1042))=0),AND(NOT(E1042="Unknown"),ISBLANK(J1042)),AND(NOT(O1042="Unknown"),ISBLANK(R1042))),"Missing Information", INDEX(Table15[Entire Service Line Classification], MATCH(SUMIFS(Table15[Unique ID],Table15[System-Owned Portion],E1042,Table15[If Material Anything Other than "Lead" in Column E,Was Material Ever Previously Lead?],G1042,Table15[Customer-Owned Portion],O1042),Table15[Unique ID],0),0)))</f>
        <v>Non-lead</v>
      </c>
    </row>
    <row r="1043" spans="1:23" ht="30" x14ac:dyDescent="0.25">
      <c r="A1043" s="2"/>
      <c r="B1043" s="67" t="s">
        <v>2092</v>
      </c>
      <c r="C1043" s="16" t="s">
        <v>2093</v>
      </c>
      <c r="D1043" s="16"/>
      <c r="E1043" s="26" t="s">
        <v>27</v>
      </c>
      <c r="F1043" s="116" t="s">
        <v>18</v>
      </c>
      <c r="G1043" s="28" t="s">
        <v>18</v>
      </c>
      <c r="H1043" s="89">
        <v>43223</v>
      </c>
      <c r="I1043" s="112">
        <v>0.75</v>
      </c>
      <c r="J1043" s="28" t="s">
        <v>29</v>
      </c>
      <c r="K1043" s="16" t="s">
        <v>18</v>
      </c>
      <c r="L1043" s="16"/>
      <c r="M1043" s="89"/>
      <c r="N1043" s="69" t="s">
        <v>116</v>
      </c>
      <c r="O1043" s="26" t="s">
        <v>19</v>
      </c>
      <c r="P1043" s="91"/>
      <c r="Q1043" s="112">
        <v>0.75</v>
      </c>
      <c r="R1043" s="28" t="s">
        <v>82</v>
      </c>
      <c r="S1043" s="16" t="s">
        <v>20</v>
      </c>
      <c r="T1043" s="16" t="s">
        <v>76</v>
      </c>
      <c r="U1043" s="89">
        <v>45959</v>
      </c>
      <c r="V1043" s="71"/>
      <c r="W1043" s="62" t="str" cm="1">
        <f t="array" ref="W1043">IF(SUM(LEN(B1043:V1043))=0,"",IF(OR(OR(ISBLANK(F1043),SUM(LEN(C1043),LEN(D1043))=0),AND(NOT(E1043="Unknown"),ISBLANK(J1043)),AND(NOT(O1043="Unknown"),ISBLANK(R1043))),"Missing Information", INDEX(Table15[Entire Service Line Classification], MATCH(SUMIFS(Table15[Unique ID],Table15[System-Owned Portion],E1043,Table15[If Material Anything Other than "Lead" in Column E,Was Material Ever Previously Lead?],G1043,Table15[Customer-Owned Portion],O1043),Table15[Unique ID],0),0)))</f>
        <v>Non-lead</v>
      </c>
    </row>
    <row r="1044" spans="1:23" ht="30" x14ac:dyDescent="0.25">
      <c r="A1044" s="2"/>
      <c r="B1044" s="67" t="s">
        <v>2094</v>
      </c>
      <c r="C1044" s="16" t="s">
        <v>2095</v>
      </c>
      <c r="D1044" s="16"/>
      <c r="E1044" s="26" t="s">
        <v>27</v>
      </c>
      <c r="F1044" s="116" t="s">
        <v>18</v>
      </c>
      <c r="G1044" s="117" t="s">
        <v>18</v>
      </c>
      <c r="H1044" s="89"/>
      <c r="I1044" s="112">
        <v>0.75</v>
      </c>
      <c r="J1044" s="28" t="s">
        <v>82</v>
      </c>
      <c r="K1044" s="16" t="s">
        <v>20</v>
      </c>
      <c r="L1044" s="16" t="s">
        <v>76</v>
      </c>
      <c r="M1044" s="89">
        <v>45828</v>
      </c>
      <c r="N1044" s="69"/>
      <c r="O1044" s="26" t="s">
        <v>19</v>
      </c>
      <c r="P1044" s="91"/>
      <c r="Q1044" s="112">
        <v>0.75</v>
      </c>
      <c r="R1044" s="28" t="s">
        <v>82</v>
      </c>
      <c r="S1044" s="16" t="s">
        <v>20</v>
      </c>
      <c r="T1044" s="16" t="s">
        <v>76</v>
      </c>
      <c r="U1044" s="89">
        <v>45828</v>
      </c>
      <c r="V1044" s="71"/>
      <c r="W1044" s="62" t="str" cm="1">
        <f t="array" ref="W1044">IF(SUM(LEN(B1044:V1044))=0,"",IF(OR(OR(ISBLANK(F1044),SUM(LEN(C1044),LEN(D1044))=0),AND(NOT(E1044="Unknown"),ISBLANK(J1044)),AND(NOT(O1044="Unknown"),ISBLANK(R1044))),"Missing Information", INDEX(Table15[Entire Service Line Classification], MATCH(SUMIFS(Table15[Unique ID],Table15[System-Owned Portion],E1044,Table15[If Material Anything Other than "Lead" in Column E,Was Material Ever Previously Lead?],G1044,Table15[Customer-Owned Portion],O1044),Table15[Unique ID],0),0)))</f>
        <v>Non-lead</v>
      </c>
    </row>
    <row r="1045" spans="1:23" ht="30" x14ac:dyDescent="0.25">
      <c r="A1045" s="2"/>
      <c r="B1045" s="67" t="s">
        <v>2096</v>
      </c>
      <c r="C1045" s="16" t="s">
        <v>2097</v>
      </c>
      <c r="D1045" s="16"/>
      <c r="E1045" s="26" t="s">
        <v>27</v>
      </c>
      <c r="F1045" s="116" t="s">
        <v>18</v>
      </c>
      <c r="G1045" s="28" t="s">
        <v>18</v>
      </c>
      <c r="H1045" s="89"/>
      <c r="I1045" s="112">
        <v>0.75</v>
      </c>
      <c r="J1045" s="28" t="s">
        <v>29</v>
      </c>
      <c r="K1045" s="16" t="s">
        <v>18</v>
      </c>
      <c r="L1045" s="16"/>
      <c r="M1045" s="89">
        <v>45504</v>
      </c>
      <c r="N1045" s="69" t="s">
        <v>116</v>
      </c>
      <c r="O1045" s="26" t="s">
        <v>27</v>
      </c>
      <c r="P1045" s="91"/>
      <c r="Q1045" s="112">
        <v>0.75</v>
      </c>
      <c r="R1045" s="28" t="s">
        <v>29</v>
      </c>
      <c r="S1045" s="16" t="s">
        <v>18</v>
      </c>
      <c r="T1045" s="16"/>
      <c r="U1045" s="89">
        <v>45504</v>
      </c>
      <c r="V1045" s="71"/>
      <c r="W1045" s="62" t="str" cm="1">
        <f t="array" ref="W1045">IF(SUM(LEN(B1045:V1045))=0,"",IF(OR(OR(ISBLANK(F1045),SUM(LEN(C1045),LEN(D1045))=0),AND(NOT(E1045="Unknown"),ISBLANK(J1045)),AND(NOT(O1045="Unknown"),ISBLANK(R1045))),"Missing Information", INDEX(Table15[Entire Service Line Classification], MATCH(SUMIFS(Table15[Unique ID],Table15[System-Owned Portion],E1045,Table15[If Material Anything Other than "Lead" in Column E,Was Material Ever Previously Lead?],G1045,Table15[Customer-Owned Portion],O1045),Table15[Unique ID],0),0)))</f>
        <v>Non-lead</v>
      </c>
    </row>
    <row r="1046" spans="1:23" ht="30" x14ac:dyDescent="0.25">
      <c r="A1046" s="2"/>
      <c r="B1046" s="67" t="s">
        <v>2098</v>
      </c>
      <c r="C1046" s="16" t="s">
        <v>2099</v>
      </c>
      <c r="D1046" s="16"/>
      <c r="E1046" s="26" t="s">
        <v>27</v>
      </c>
      <c r="F1046" s="116" t="s">
        <v>18</v>
      </c>
      <c r="G1046" s="117" t="s">
        <v>18</v>
      </c>
      <c r="H1046" s="89"/>
      <c r="I1046" s="112">
        <v>0.75</v>
      </c>
      <c r="J1046" s="28" t="s">
        <v>82</v>
      </c>
      <c r="K1046" s="16" t="s">
        <v>20</v>
      </c>
      <c r="L1046" s="16" t="s">
        <v>76</v>
      </c>
      <c r="M1046" s="89">
        <v>45959</v>
      </c>
      <c r="N1046" s="69"/>
      <c r="O1046" s="26" t="s">
        <v>19</v>
      </c>
      <c r="P1046" s="91"/>
      <c r="Q1046" s="112">
        <v>0.75</v>
      </c>
      <c r="R1046" s="28" t="s">
        <v>82</v>
      </c>
      <c r="S1046" s="16" t="s">
        <v>20</v>
      </c>
      <c r="T1046" s="16" t="s">
        <v>76</v>
      </c>
      <c r="U1046" s="89">
        <v>45959</v>
      </c>
      <c r="V1046" s="71"/>
      <c r="W1046" s="62" t="str" cm="1">
        <f t="array" ref="W1046">IF(SUM(LEN(B1046:V1046))=0,"",IF(OR(OR(ISBLANK(F1046),SUM(LEN(C1046),LEN(D1046))=0),AND(NOT(E1046="Unknown"),ISBLANK(J1046)),AND(NOT(O1046="Unknown"),ISBLANK(R1046))),"Missing Information", INDEX(Table15[Entire Service Line Classification], MATCH(SUMIFS(Table15[Unique ID],Table15[System-Owned Portion],E1046,Table15[If Material Anything Other than "Lead" in Column E,Was Material Ever Previously Lead?],G1046,Table15[Customer-Owned Portion],O1046),Table15[Unique ID],0),0)))</f>
        <v>Non-lead</v>
      </c>
    </row>
    <row r="1047" spans="1:23" ht="30" x14ac:dyDescent="0.25">
      <c r="A1047" s="2"/>
      <c r="B1047" s="67" t="s">
        <v>2100</v>
      </c>
      <c r="C1047" s="16" t="s">
        <v>2101</v>
      </c>
      <c r="D1047" s="16"/>
      <c r="E1047" s="26" t="s">
        <v>36</v>
      </c>
      <c r="F1047" s="116" t="s">
        <v>18</v>
      </c>
      <c r="G1047" s="28" t="s">
        <v>18</v>
      </c>
      <c r="H1047" s="89">
        <v>34335</v>
      </c>
      <c r="I1047" s="112">
        <v>0.75</v>
      </c>
      <c r="J1047" s="28" t="s">
        <v>87</v>
      </c>
      <c r="K1047" s="16" t="s">
        <v>18</v>
      </c>
      <c r="L1047" s="16"/>
      <c r="M1047" s="89"/>
      <c r="N1047" s="69"/>
      <c r="O1047" s="26" t="s">
        <v>36</v>
      </c>
      <c r="P1047" s="91">
        <v>34335</v>
      </c>
      <c r="Q1047" s="112">
        <v>0.75</v>
      </c>
      <c r="R1047" s="28" t="s">
        <v>87</v>
      </c>
      <c r="S1047" s="16" t="s">
        <v>18</v>
      </c>
      <c r="T1047" s="16"/>
      <c r="U1047" s="89"/>
      <c r="V1047" s="71"/>
      <c r="W1047" s="62" t="str" cm="1">
        <f t="array" ref="W1047">IF(SUM(LEN(B1047:V1047))=0,"",IF(OR(OR(ISBLANK(F1047),SUM(LEN(C1047),LEN(D1047))=0),AND(NOT(E1047="Unknown"),ISBLANK(J1047)),AND(NOT(O1047="Unknown"),ISBLANK(R1047))),"Missing Information", INDEX(Table15[Entire Service Line Classification], MATCH(SUMIFS(Table15[Unique ID],Table15[System-Owned Portion],E1047,Table15[If Material Anything Other than "Lead" in Column E,Was Material Ever Previously Lead?],G1047,Table15[Customer-Owned Portion],O1047),Table15[Unique ID],0),0)))</f>
        <v>Non-lead</v>
      </c>
    </row>
    <row r="1048" spans="1:23" ht="30" x14ac:dyDescent="0.25">
      <c r="A1048" s="2"/>
      <c r="B1048" s="67" t="s">
        <v>2102</v>
      </c>
      <c r="C1048" s="16" t="s">
        <v>2103</v>
      </c>
      <c r="D1048" s="16"/>
      <c r="E1048" s="26" t="s">
        <v>27</v>
      </c>
      <c r="F1048" s="116" t="s">
        <v>18</v>
      </c>
      <c r="G1048" s="117" t="s">
        <v>18</v>
      </c>
      <c r="H1048" s="89"/>
      <c r="I1048" s="112">
        <v>0.75</v>
      </c>
      <c r="J1048" s="28" t="s">
        <v>82</v>
      </c>
      <c r="K1048" s="16" t="s">
        <v>20</v>
      </c>
      <c r="L1048" s="16" t="s">
        <v>76</v>
      </c>
      <c r="M1048" s="89">
        <v>45951</v>
      </c>
      <c r="N1048" s="69"/>
      <c r="O1048" s="26" t="s">
        <v>19</v>
      </c>
      <c r="P1048" s="91"/>
      <c r="Q1048" s="112">
        <v>0.75</v>
      </c>
      <c r="R1048" s="28" t="s">
        <v>82</v>
      </c>
      <c r="S1048" s="16" t="s">
        <v>20</v>
      </c>
      <c r="T1048" s="16" t="s">
        <v>76</v>
      </c>
      <c r="U1048" s="89">
        <v>45951</v>
      </c>
      <c r="V1048" s="71"/>
      <c r="W1048" s="62" t="str" cm="1">
        <f t="array" ref="W1048">IF(SUM(LEN(B1048:V1048))=0,"",IF(OR(OR(ISBLANK(F1048),SUM(LEN(C1048),LEN(D1048))=0),AND(NOT(E1048="Unknown"),ISBLANK(J1048)),AND(NOT(O1048="Unknown"),ISBLANK(R1048))),"Missing Information", INDEX(Table15[Entire Service Line Classification], MATCH(SUMIFS(Table15[Unique ID],Table15[System-Owned Portion],E1048,Table15[If Material Anything Other than "Lead" in Column E,Was Material Ever Previously Lead?],G1048,Table15[Customer-Owned Portion],O1048),Table15[Unique ID],0),0)))</f>
        <v>Non-lead</v>
      </c>
    </row>
    <row r="1049" spans="1:23" ht="30" x14ac:dyDescent="0.25">
      <c r="A1049" s="2"/>
      <c r="B1049" s="67" t="s">
        <v>2104</v>
      </c>
      <c r="C1049" s="16" t="s">
        <v>2105</v>
      </c>
      <c r="D1049" s="16"/>
      <c r="E1049" s="26" t="s">
        <v>27</v>
      </c>
      <c r="F1049" s="116" t="s">
        <v>18</v>
      </c>
      <c r="G1049" s="117" t="s">
        <v>18</v>
      </c>
      <c r="H1049" s="89"/>
      <c r="I1049" s="112">
        <v>1.5</v>
      </c>
      <c r="J1049" s="28" t="s">
        <v>82</v>
      </c>
      <c r="K1049" s="16" t="s">
        <v>20</v>
      </c>
      <c r="L1049" s="16" t="s">
        <v>76</v>
      </c>
      <c r="M1049" s="89">
        <v>45609</v>
      </c>
      <c r="N1049" s="69"/>
      <c r="O1049" s="26" t="s">
        <v>19</v>
      </c>
      <c r="P1049" s="91"/>
      <c r="Q1049" s="112">
        <v>1.5</v>
      </c>
      <c r="R1049" s="28" t="s">
        <v>82</v>
      </c>
      <c r="S1049" s="16" t="s">
        <v>20</v>
      </c>
      <c r="T1049" s="16" t="s">
        <v>76</v>
      </c>
      <c r="U1049" s="89">
        <v>45609</v>
      </c>
      <c r="V1049" s="71"/>
      <c r="W1049" s="62" t="str" cm="1">
        <f t="array" ref="W1049">IF(SUM(LEN(B1049:V1049))=0,"",IF(OR(OR(ISBLANK(F1049),SUM(LEN(C1049),LEN(D1049))=0),AND(NOT(E1049="Unknown"),ISBLANK(J1049)),AND(NOT(O1049="Unknown"),ISBLANK(R1049))),"Missing Information", INDEX(Table15[Entire Service Line Classification], MATCH(SUMIFS(Table15[Unique ID],Table15[System-Owned Portion],E1049,Table15[If Material Anything Other than "Lead" in Column E,Was Material Ever Previously Lead?],G1049,Table15[Customer-Owned Portion],O1049),Table15[Unique ID],0),0)))</f>
        <v>Non-lead</v>
      </c>
    </row>
    <row r="1050" spans="1:23" ht="30" x14ac:dyDescent="0.25">
      <c r="A1050" s="2"/>
      <c r="B1050" s="67" t="s">
        <v>2106</v>
      </c>
      <c r="C1050" s="16" t="s">
        <v>2107</v>
      </c>
      <c r="D1050" s="16"/>
      <c r="E1050" s="26" t="s">
        <v>19</v>
      </c>
      <c r="F1050" s="116" t="s">
        <v>18</v>
      </c>
      <c r="G1050" s="28" t="s">
        <v>18</v>
      </c>
      <c r="H1050" s="89">
        <v>29647</v>
      </c>
      <c r="I1050" s="112">
        <v>2</v>
      </c>
      <c r="J1050" s="28" t="s">
        <v>89</v>
      </c>
      <c r="K1050" s="16" t="s">
        <v>18</v>
      </c>
      <c r="L1050" s="16"/>
      <c r="M1050" s="89"/>
      <c r="N1050" s="69"/>
      <c r="O1050" s="26" t="s">
        <v>19</v>
      </c>
      <c r="P1050" s="91">
        <v>29647</v>
      </c>
      <c r="Q1050" s="112">
        <v>2</v>
      </c>
      <c r="R1050" s="28" t="s">
        <v>82</v>
      </c>
      <c r="S1050" s="16" t="s">
        <v>20</v>
      </c>
      <c r="T1050" s="16" t="s">
        <v>76</v>
      </c>
      <c r="U1050" s="89">
        <v>45813</v>
      </c>
      <c r="V1050" s="71"/>
      <c r="W1050" s="62" t="str" cm="1">
        <f t="array" ref="W1050">IF(SUM(LEN(B1050:V1050))=0,"",IF(OR(OR(ISBLANK(F1050),SUM(LEN(C1050),LEN(D1050))=0),AND(NOT(E1050="Unknown"),ISBLANK(J1050)),AND(NOT(O1050="Unknown"),ISBLANK(R1050))),"Missing Information", INDEX(Table15[Entire Service Line Classification], MATCH(SUMIFS(Table15[Unique ID],Table15[System-Owned Portion],E1050,Table15[If Material Anything Other than "Lead" in Column E,Was Material Ever Previously Lead?],G1050,Table15[Customer-Owned Portion],O1050),Table15[Unique ID],0),0)))</f>
        <v>Non-lead</v>
      </c>
    </row>
    <row r="1051" spans="1:23" ht="30" x14ac:dyDescent="0.25">
      <c r="A1051" s="2"/>
      <c r="B1051" s="67" t="s">
        <v>2108</v>
      </c>
      <c r="C1051" s="16" t="s">
        <v>2109</v>
      </c>
      <c r="D1051" s="16"/>
      <c r="E1051" s="26" t="s">
        <v>27</v>
      </c>
      <c r="F1051" s="116" t="s">
        <v>18</v>
      </c>
      <c r="G1051" s="117" t="s">
        <v>18</v>
      </c>
      <c r="H1051" s="89"/>
      <c r="I1051" s="112">
        <v>0.75</v>
      </c>
      <c r="J1051" s="28" t="s">
        <v>82</v>
      </c>
      <c r="K1051" s="16" t="s">
        <v>20</v>
      </c>
      <c r="L1051" s="16" t="s">
        <v>76</v>
      </c>
      <c r="M1051" s="89">
        <v>45735</v>
      </c>
      <c r="N1051" s="69"/>
      <c r="O1051" s="26" t="s">
        <v>26</v>
      </c>
      <c r="P1051" s="91"/>
      <c r="Q1051" s="112">
        <v>0.75</v>
      </c>
      <c r="R1051" s="28" t="s">
        <v>82</v>
      </c>
      <c r="S1051" s="16" t="s">
        <v>20</v>
      </c>
      <c r="T1051" s="16" t="s">
        <v>76</v>
      </c>
      <c r="U1051" s="89">
        <v>45735</v>
      </c>
      <c r="V1051" s="71"/>
      <c r="W1051" s="62" t="str" cm="1">
        <f t="array" ref="W1051">IF(SUM(LEN(B1051:V1051))=0,"",IF(OR(OR(ISBLANK(F1051),SUM(LEN(C1051),LEN(D1051))=0),AND(NOT(E1051="Unknown"),ISBLANK(J1051)),AND(NOT(O1051="Unknown"),ISBLANK(R1051))),"Missing Information", INDEX(Table15[Entire Service Line Classification], MATCH(SUMIFS(Table15[Unique ID],Table15[System-Owned Portion],E1051,Table15[If Material Anything Other than "Lead" in Column E,Was Material Ever Previously Lead?],G1051,Table15[Customer-Owned Portion],O1051),Table15[Unique ID],0),0)))</f>
        <v>Non-lead</v>
      </c>
    </row>
    <row r="1052" spans="1:23" ht="30" x14ac:dyDescent="0.25">
      <c r="A1052" s="2"/>
      <c r="B1052" s="67" t="s">
        <v>2110</v>
      </c>
      <c r="C1052" s="16" t="s">
        <v>2111</v>
      </c>
      <c r="D1052" s="16"/>
      <c r="E1052" s="26" t="s">
        <v>27</v>
      </c>
      <c r="F1052" s="116" t="s">
        <v>18</v>
      </c>
      <c r="G1052" s="28" t="s">
        <v>18</v>
      </c>
      <c r="H1052" s="89"/>
      <c r="I1052" s="112">
        <v>0.75</v>
      </c>
      <c r="J1052" s="28" t="s">
        <v>29</v>
      </c>
      <c r="K1052" s="16" t="s">
        <v>18</v>
      </c>
      <c r="L1052" s="16"/>
      <c r="M1052" s="89">
        <v>43963</v>
      </c>
      <c r="N1052" s="69"/>
      <c r="O1052" s="26" t="s">
        <v>36</v>
      </c>
      <c r="P1052" s="91">
        <v>37388</v>
      </c>
      <c r="Q1052" s="112">
        <v>0.75</v>
      </c>
      <c r="R1052" s="28" t="s">
        <v>87</v>
      </c>
      <c r="S1052" s="16" t="s">
        <v>18</v>
      </c>
      <c r="T1052" s="16"/>
      <c r="U1052" s="89"/>
      <c r="V1052" s="71"/>
      <c r="W1052" s="62" t="str" cm="1">
        <f t="array" ref="W1052">IF(SUM(LEN(B1052:V1052))=0,"",IF(OR(OR(ISBLANK(F1052),SUM(LEN(C1052),LEN(D1052))=0),AND(NOT(E1052="Unknown"),ISBLANK(J1052)),AND(NOT(O1052="Unknown"),ISBLANK(R1052))),"Missing Information", INDEX(Table15[Entire Service Line Classification], MATCH(SUMIFS(Table15[Unique ID],Table15[System-Owned Portion],E1052,Table15[If Material Anything Other than "Lead" in Column E,Was Material Ever Previously Lead?],G1052,Table15[Customer-Owned Portion],O1052),Table15[Unique ID],0),0)))</f>
        <v>Non-lead</v>
      </c>
    </row>
    <row r="1053" spans="1:23" ht="30" x14ac:dyDescent="0.25">
      <c r="A1053" s="2"/>
      <c r="B1053" s="67" t="s">
        <v>2112</v>
      </c>
      <c r="C1053" s="16" t="s">
        <v>2113</v>
      </c>
      <c r="D1053" s="16"/>
      <c r="E1053" s="26" t="s">
        <v>19</v>
      </c>
      <c r="F1053" s="116" t="s">
        <v>18</v>
      </c>
      <c r="G1053" s="28" t="s">
        <v>1990</v>
      </c>
      <c r="H1053" s="89"/>
      <c r="I1053" s="112">
        <v>1.5</v>
      </c>
      <c r="J1053" s="28" t="s">
        <v>82</v>
      </c>
      <c r="K1053" s="117" t="s">
        <v>20</v>
      </c>
      <c r="L1053" s="16" t="s">
        <v>76</v>
      </c>
      <c r="M1053" s="89">
        <v>42824</v>
      </c>
      <c r="N1053" s="69"/>
      <c r="O1053" s="26" t="s">
        <v>19</v>
      </c>
      <c r="P1053" s="91"/>
      <c r="Q1053" s="112"/>
      <c r="R1053" s="117" t="s">
        <v>82</v>
      </c>
      <c r="S1053" s="117" t="s">
        <v>20</v>
      </c>
      <c r="T1053" s="16" t="s">
        <v>76</v>
      </c>
      <c r="U1053" s="89">
        <v>42824</v>
      </c>
      <c r="V1053" s="71"/>
      <c r="W1053" s="62" t="str" cm="1">
        <f t="array" ref="W1053">IF(SUM(LEN(B1053:V1053))=0,"",IF(OR(OR(ISBLANK(F1053),SUM(LEN(C1053),LEN(D1053))=0),AND(NOT(E1053="Unknown"),ISBLANK(J1053)),AND(NOT(O1053="Unknown"),ISBLANK(R1053))),"Missing Information", INDEX(Table15[Entire Service Line Classification], MATCH(SUMIFS(Table15[Unique ID],Table15[System-Owned Portion],E1053,Table15[If Material Anything Other than "Lead" in Column E,Was Material Ever Previously Lead?],G1053,Table15[Customer-Owned Portion],O1053),Table15[Unique ID],0),0)))</f>
        <v>Non-lead</v>
      </c>
    </row>
    <row r="1054" spans="1:23" ht="30" x14ac:dyDescent="0.25">
      <c r="A1054" s="2"/>
      <c r="B1054" s="67" t="s">
        <v>2114</v>
      </c>
      <c r="C1054" s="16" t="s">
        <v>2115</v>
      </c>
      <c r="D1054" s="16"/>
      <c r="E1054" s="26" t="s">
        <v>27</v>
      </c>
      <c r="F1054" s="116" t="s">
        <v>18</v>
      </c>
      <c r="G1054" s="117" t="s">
        <v>18</v>
      </c>
      <c r="H1054" s="89"/>
      <c r="I1054" s="112">
        <v>0.75</v>
      </c>
      <c r="J1054" s="28" t="s">
        <v>82</v>
      </c>
      <c r="K1054" s="16" t="s">
        <v>20</v>
      </c>
      <c r="L1054" s="16" t="s">
        <v>76</v>
      </c>
      <c r="M1054" s="89">
        <v>45960</v>
      </c>
      <c r="N1054" s="69"/>
      <c r="O1054" s="26" t="s">
        <v>19</v>
      </c>
      <c r="P1054" s="91"/>
      <c r="Q1054" s="112">
        <v>0.75</v>
      </c>
      <c r="R1054" s="28" t="s">
        <v>82</v>
      </c>
      <c r="S1054" s="16" t="s">
        <v>20</v>
      </c>
      <c r="T1054" s="16" t="s">
        <v>76</v>
      </c>
      <c r="U1054" s="89">
        <v>45960</v>
      </c>
      <c r="V1054" s="71"/>
      <c r="W1054" s="62" t="str" cm="1">
        <f t="array" ref="W1054">IF(SUM(LEN(B1054:V1054))=0,"",IF(OR(OR(ISBLANK(F1054),SUM(LEN(C1054),LEN(D1054))=0),AND(NOT(E1054="Unknown"),ISBLANK(J1054)),AND(NOT(O1054="Unknown"),ISBLANK(R1054))),"Missing Information", INDEX(Table15[Entire Service Line Classification], MATCH(SUMIFS(Table15[Unique ID],Table15[System-Owned Portion],E1054,Table15[If Material Anything Other than "Lead" in Column E,Was Material Ever Previously Lead?],G1054,Table15[Customer-Owned Portion],O1054),Table15[Unique ID],0),0)))</f>
        <v>Non-lead</v>
      </c>
    </row>
    <row r="1055" spans="1:23" ht="30" x14ac:dyDescent="0.25">
      <c r="A1055" s="2"/>
      <c r="B1055" s="67" t="s">
        <v>2116</v>
      </c>
      <c r="C1055" s="16" t="s">
        <v>2117</v>
      </c>
      <c r="D1055" s="16"/>
      <c r="E1055" s="26" t="s">
        <v>27</v>
      </c>
      <c r="F1055" s="116" t="s">
        <v>18</v>
      </c>
      <c r="G1055" s="28" t="s">
        <v>1990</v>
      </c>
      <c r="H1055" s="89"/>
      <c r="I1055" s="112">
        <v>0.75</v>
      </c>
      <c r="J1055" s="28" t="s">
        <v>29</v>
      </c>
      <c r="K1055" s="16" t="s">
        <v>18</v>
      </c>
      <c r="L1055" s="16" t="s">
        <v>75</v>
      </c>
      <c r="M1055" s="89">
        <v>45509</v>
      </c>
      <c r="N1055" s="69" t="s">
        <v>116</v>
      </c>
      <c r="O1055" s="26" t="s">
        <v>19</v>
      </c>
      <c r="P1055" s="91"/>
      <c r="Q1055" s="112">
        <v>0.75</v>
      </c>
      <c r="R1055" s="117" t="s">
        <v>82</v>
      </c>
      <c r="S1055" s="16" t="s">
        <v>20</v>
      </c>
      <c r="T1055" s="16" t="s">
        <v>76</v>
      </c>
      <c r="U1055" s="89">
        <v>45378</v>
      </c>
      <c r="V1055" s="71"/>
      <c r="W1055" s="62" t="str" cm="1">
        <f t="array" ref="W1055">IF(SUM(LEN(B1055:V1055))=0,"",IF(OR(OR(ISBLANK(F1055),SUM(LEN(C1055),LEN(D1055))=0),AND(NOT(E1055="Unknown"),ISBLANK(J1055)),AND(NOT(O1055="Unknown"),ISBLANK(R1055))),"Missing Information", INDEX(Table15[Entire Service Line Classification], MATCH(SUMIFS(Table15[Unique ID],Table15[System-Owned Portion],E1055,Table15[If Material Anything Other than "Lead" in Column E,Was Material Ever Previously Lead?],G1055,Table15[Customer-Owned Portion],O1055),Table15[Unique ID],0),0)))</f>
        <v>Non-lead</v>
      </c>
    </row>
    <row r="1056" spans="1:23" ht="30" x14ac:dyDescent="0.25">
      <c r="A1056" s="2"/>
      <c r="B1056" s="67" t="s">
        <v>2121</v>
      </c>
      <c r="C1056" s="16" t="s">
        <v>2122</v>
      </c>
      <c r="D1056" s="16"/>
      <c r="E1056" s="26" t="s">
        <v>27</v>
      </c>
      <c r="F1056" s="116" t="s">
        <v>18</v>
      </c>
      <c r="G1056" s="28" t="s">
        <v>1990</v>
      </c>
      <c r="H1056" s="89"/>
      <c r="I1056" s="112">
        <v>0.75</v>
      </c>
      <c r="J1056" s="28" t="s">
        <v>82</v>
      </c>
      <c r="K1056" s="117" t="s">
        <v>20</v>
      </c>
      <c r="L1056" s="16" t="s">
        <v>76</v>
      </c>
      <c r="M1056" s="89">
        <v>45366</v>
      </c>
      <c r="N1056" s="69"/>
      <c r="O1056" s="26" t="s">
        <v>19</v>
      </c>
      <c r="P1056" s="91"/>
      <c r="Q1056" s="112">
        <v>0.75</v>
      </c>
      <c r="R1056" s="28" t="s">
        <v>82</v>
      </c>
      <c r="S1056" s="117" t="s">
        <v>20</v>
      </c>
      <c r="T1056" s="16" t="s">
        <v>76</v>
      </c>
      <c r="U1056" s="89">
        <v>45366</v>
      </c>
      <c r="V1056" s="71"/>
      <c r="W1056" s="62" t="str" cm="1">
        <f t="array" ref="W1056">IF(SUM(LEN(B1056:V1056))=0,"",IF(OR(OR(ISBLANK(F1056),SUM(LEN(C1056),LEN(D1056))=0),AND(NOT(E1056="Unknown"),ISBLANK(J1056)),AND(NOT(O1056="Unknown"),ISBLANK(R1056))),"Missing Information", INDEX(Table15[Entire Service Line Classification], MATCH(SUMIFS(Table15[Unique ID],Table15[System-Owned Portion],E1056,Table15[If Material Anything Other than "Lead" in Column E,Was Material Ever Previously Lead?],G1056,Table15[Customer-Owned Portion],O1056),Table15[Unique ID],0),0)))</f>
        <v>Non-lead</v>
      </c>
    </row>
    <row r="1057" spans="1:23" ht="30" x14ac:dyDescent="0.25">
      <c r="A1057" s="2"/>
      <c r="B1057" s="67" t="s">
        <v>2123</v>
      </c>
      <c r="C1057" s="16" t="s">
        <v>2124</v>
      </c>
      <c r="D1057" s="16"/>
      <c r="E1057" s="26" t="s">
        <v>27</v>
      </c>
      <c r="F1057" s="116" t="s">
        <v>18</v>
      </c>
      <c r="G1057" s="28" t="s">
        <v>1990</v>
      </c>
      <c r="H1057" s="89"/>
      <c r="I1057" s="112">
        <v>0.75</v>
      </c>
      <c r="J1057" s="28" t="s">
        <v>82</v>
      </c>
      <c r="K1057" s="117" t="s">
        <v>20</v>
      </c>
      <c r="L1057" s="16" t="s">
        <v>76</v>
      </c>
      <c r="M1057" s="89">
        <v>45323</v>
      </c>
      <c r="N1057" s="69"/>
      <c r="O1057" s="26" t="s">
        <v>19</v>
      </c>
      <c r="P1057" s="91"/>
      <c r="Q1057" s="112">
        <v>0.75</v>
      </c>
      <c r="R1057" s="28" t="s">
        <v>82</v>
      </c>
      <c r="S1057" s="117" t="s">
        <v>20</v>
      </c>
      <c r="T1057" s="16" t="s">
        <v>76</v>
      </c>
      <c r="U1057" s="89">
        <v>45323</v>
      </c>
      <c r="V1057" s="71"/>
      <c r="W1057" s="62" t="str" cm="1">
        <f t="array" ref="W1057">IF(SUM(LEN(B1057:V1057))=0,"",IF(OR(OR(ISBLANK(F1057),SUM(LEN(C1057),LEN(D1057))=0),AND(NOT(E1057="Unknown"),ISBLANK(J1057)),AND(NOT(O1057="Unknown"),ISBLANK(R1057))),"Missing Information", INDEX(Table15[Entire Service Line Classification], MATCH(SUMIFS(Table15[Unique ID],Table15[System-Owned Portion],E1057,Table15[If Material Anything Other than "Lead" in Column E,Was Material Ever Previously Lead?],G1057,Table15[Customer-Owned Portion],O1057),Table15[Unique ID],0),0)))</f>
        <v>Non-lead</v>
      </c>
    </row>
    <row r="1058" spans="1:23" ht="30" x14ac:dyDescent="0.25">
      <c r="A1058" s="2"/>
      <c r="B1058" s="67" t="s">
        <v>2125</v>
      </c>
      <c r="C1058" s="16" t="s">
        <v>2126</v>
      </c>
      <c r="D1058" s="16"/>
      <c r="E1058" s="26" t="s">
        <v>19</v>
      </c>
      <c r="F1058" s="116" t="s">
        <v>18</v>
      </c>
      <c r="G1058" s="28" t="s">
        <v>1990</v>
      </c>
      <c r="H1058" s="89"/>
      <c r="I1058" s="112">
        <v>1.5</v>
      </c>
      <c r="J1058" s="28" t="s">
        <v>82</v>
      </c>
      <c r="K1058" s="117" t="s">
        <v>20</v>
      </c>
      <c r="L1058" s="16" t="s">
        <v>76</v>
      </c>
      <c r="M1058" s="118">
        <v>45322</v>
      </c>
      <c r="N1058" s="69"/>
      <c r="O1058" s="26" t="s">
        <v>19</v>
      </c>
      <c r="P1058" s="91"/>
      <c r="Q1058" s="112">
        <v>1.5</v>
      </c>
      <c r="R1058" s="28" t="s">
        <v>82</v>
      </c>
      <c r="S1058" s="117" t="s">
        <v>20</v>
      </c>
      <c r="T1058" s="16" t="s">
        <v>76</v>
      </c>
      <c r="U1058" s="89">
        <v>45322</v>
      </c>
      <c r="V1058" s="71"/>
      <c r="W1058" s="62" t="str" cm="1">
        <f t="array" ref="W1058">IF(SUM(LEN(B1058:V1058))=0,"",IF(OR(OR(ISBLANK(F1058),SUM(LEN(C1058),LEN(D1058))=0),AND(NOT(E1058="Unknown"),ISBLANK(J1058)),AND(NOT(O1058="Unknown"),ISBLANK(R1058))),"Missing Information", INDEX(Table15[Entire Service Line Classification], MATCH(SUMIFS(Table15[Unique ID],Table15[System-Owned Portion],E1058,Table15[If Material Anything Other than "Lead" in Column E,Was Material Ever Previously Lead?],G1058,Table15[Customer-Owned Portion],O1058),Table15[Unique ID],0),0)))</f>
        <v>Non-lead</v>
      </c>
    </row>
    <row r="1059" spans="1:23" ht="30" x14ac:dyDescent="0.25">
      <c r="A1059" s="2"/>
      <c r="B1059" s="121" t="s">
        <v>2135</v>
      </c>
      <c r="C1059" s="122" t="s">
        <v>2136</v>
      </c>
      <c r="D1059" s="16"/>
      <c r="E1059" s="26" t="s">
        <v>36</v>
      </c>
      <c r="F1059" s="116" t="s">
        <v>18</v>
      </c>
      <c r="G1059" s="28" t="s">
        <v>18</v>
      </c>
      <c r="H1059" s="89">
        <v>36769</v>
      </c>
      <c r="I1059" s="112">
        <v>1.5</v>
      </c>
      <c r="J1059" s="28" t="s">
        <v>87</v>
      </c>
      <c r="K1059" s="16" t="s">
        <v>18</v>
      </c>
      <c r="L1059" s="16"/>
      <c r="M1059" s="89"/>
      <c r="N1059" s="69"/>
      <c r="O1059" s="26" t="s">
        <v>36</v>
      </c>
      <c r="P1059" s="91">
        <v>36769</v>
      </c>
      <c r="Q1059" s="112">
        <v>1.5</v>
      </c>
      <c r="R1059" s="28" t="s">
        <v>87</v>
      </c>
      <c r="S1059" s="16" t="s">
        <v>18</v>
      </c>
      <c r="T1059" s="16"/>
      <c r="U1059" s="89"/>
      <c r="V1059" s="71"/>
      <c r="W1059" s="62" t="str" cm="1">
        <f t="array" ref="W1059">IF(SUM(LEN(B1059:V1059))=0,"",IF(OR(OR(ISBLANK(F1059),SUM(LEN(C1059),LEN(D1059))=0),AND(NOT(E1059="Unknown"),ISBLANK(J1059)),AND(NOT(O1059="Unknown"),ISBLANK(R1059))),"Missing Information", INDEX(Table15[Entire Service Line Classification], MATCH(SUMIFS(Table15[Unique ID],Table15[System-Owned Portion],E1059,Table15[If Material Anything Other than "Lead" in Column E,Was Material Ever Previously Lead?],G1059,Table15[Customer-Owned Portion],O1059),Table15[Unique ID],0),0)))</f>
        <v>Non-lead</v>
      </c>
    </row>
    <row r="1060" spans="1:23" ht="30" x14ac:dyDescent="0.25">
      <c r="A1060" s="2"/>
      <c r="B1060" s="67" t="s">
        <v>2127</v>
      </c>
      <c r="C1060" s="16" t="s">
        <v>2128</v>
      </c>
      <c r="D1060" s="16"/>
      <c r="E1060" s="26" t="s">
        <v>27</v>
      </c>
      <c r="F1060" s="116" t="s">
        <v>18</v>
      </c>
      <c r="G1060" s="117" t="s">
        <v>18</v>
      </c>
      <c r="H1060" s="89"/>
      <c r="I1060" s="112">
        <v>0.75</v>
      </c>
      <c r="J1060" s="28" t="s">
        <v>82</v>
      </c>
      <c r="K1060" s="16" t="s">
        <v>20</v>
      </c>
      <c r="L1060" s="16" t="s">
        <v>76</v>
      </c>
      <c r="M1060" s="89">
        <v>45952</v>
      </c>
      <c r="N1060" s="69"/>
      <c r="O1060" s="26" t="s">
        <v>19</v>
      </c>
      <c r="P1060" s="91"/>
      <c r="Q1060" s="112">
        <v>0.75</v>
      </c>
      <c r="R1060" s="28" t="s">
        <v>82</v>
      </c>
      <c r="S1060" s="16" t="s">
        <v>20</v>
      </c>
      <c r="T1060" s="16" t="s">
        <v>76</v>
      </c>
      <c r="U1060" s="89">
        <v>45952</v>
      </c>
      <c r="V1060" s="71"/>
      <c r="W1060" s="62" t="str" cm="1">
        <f t="array" ref="W1060">IF(SUM(LEN(B1060:V1060))=0,"",IF(OR(OR(ISBLANK(F1060),SUM(LEN(C1060),LEN(D1060))=0),AND(NOT(E1060="Unknown"),ISBLANK(J1060)),AND(NOT(O1060="Unknown"),ISBLANK(R1060))),"Missing Information", INDEX(Table15[Entire Service Line Classification], MATCH(SUMIFS(Table15[Unique ID],Table15[System-Owned Portion],E1060,Table15[If Material Anything Other than "Lead" in Column E,Was Material Ever Previously Lead?],G1060,Table15[Customer-Owned Portion],O1060),Table15[Unique ID],0),0)))</f>
        <v>Non-lead</v>
      </c>
    </row>
    <row r="1061" spans="1:23" ht="30" x14ac:dyDescent="0.25">
      <c r="A1061" s="2"/>
      <c r="B1061" s="67" t="s">
        <v>2137</v>
      </c>
      <c r="C1061" s="16" t="s">
        <v>2138</v>
      </c>
      <c r="D1061" s="16"/>
      <c r="E1061" s="26" t="s">
        <v>27</v>
      </c>
      <c r="F1061" s="116" t="s">
        <v>18</v>
      </c>
      <c r="G1061" s="28" t="s">
        <v>18</v>
      </c>
      <c r="H1061" s="89"/>
      <c r="I1061" s="112">
        <v>0.75</v>
      </c>
      <c r="J1061" s="28" t="s">
        <v>29</v>
      </c>
      <c r="K1061" s="16" t="s">
        <v>18</v>
      </c>
      <c r="L1061" s="16" t="s">
        <v>75</v>
      </c>
      <c r="M1061" s="89">
        <v>45509</v>
      </c>
      <c r="N1061" s="69" t="s">
        <v>116</v>
      </c>
      <c r="O1061" s="26" t="s">
        <v>19</v>
      </c>
      <c r="P1061" s="91"/>
      <c r="Q1061" s="112">
        <v>0.75</v>
      </c>
      <c r="R1061" s="28" t="s">
        <v>82</v>
      </c>
      <c r="S1061" s="117" t="s">
        <v>20</v>
      </c>
      <c r="T1061" s="16" t="s">
        <v>76</v>
      </c>
      <c r="U1061" s="89">
        <v>45378</v>
      </c>
      <c r="V1061" s="71"/>
      <c r="W1061" s="62" t="str" cm="1">
        <f t="array" ref="W1061">IF(SUM(LEN(B1061:V1061))=0,"",IF(OR(OR(ISBLANK(F1061),SUM(LEN(C1061),LEN(D1061))=0),AND(NOT(E1061="Unknown"),ISBLANK(J1061)),AND(NOT(O1061="Unknown"),ISBLANK(R1061))),"Missing Information", INDEX(Table15[Entire Service Line Classification], MATCH(SUMIFS(Table15[Unique ID],Table15[System-Owned Portion],E1061,Table15[If Material Anything Other than "Lead" in Column E,Was Material Ever Previously Lead?],G1061,Table15[Customer-Owned Portion],O1061),Table15[Unique ID],0),0)))</f>
        <v>Non-lead</v>
      </c>
    </row>
    <row r="1062" spans="1:23" ht="30" x14ac:dyDescent="0.25">
      <c r="A1062" s="2"/>
      <c r="B1062" s="67" t="s">
        <v>2139</v>
      </c>
      <c r="C1062" s="16" t="s">
        <v>2140</v>
      </c>
      <c r="D1062" s="16"/>
      <c r="E1062" s="26" t="s">
        <v>27</v>
      </c>
      <c r="F1062" s="116" t="s">
        <v>18</v>
      </c>
      <c r="G1062" s="117" t="s">
        <v>18</v>
      </c>
      <c r="H1062" s="89"/>
      <c r="I1062" s="112">
        <v>0.75</v>
      </c>
      <c r="J1062" s="28" t="s">
        <v>82</v>
      </c>
      <c r="K1062" s="16" t="s">
        <v>20</v>
      </c>
      <c r="L1062" s="16" t="s">
        <v>76</v>
      </c>
      <c r="M1062" s="89">
        <v>45959</v>
      </c>
      <c r="N1062" s="69"/>
      <c r="O1062" s="26" t="s">
        <v>19</v>
      </c>
      <c r="P1062" s="91"/>
      <c r="Q1062" s="112">
        <v>0.75</v>
      </c>
      <c r="R1062" s="28" t="s">
        <v>82</v>
      </c>
      <c r="S1062" s="16" t="s">
        <v>20</v>
      </c>
      <c r="T1062" s="16" t="s">
        <v>76</v>
      </c>
      <c r="U1062" s="89">
        <v>45959</v>
      </c>
      <c r="V1062" s="71"/>
      <c r="W1062" s="62" t="str" cm="1">
        <f t="array" ref="W1062">IF(SUM(LEN(B1062:V1062))=0,"",IF(OR(OR(ISBLANK(F1062),SUM(LEN(C1062),LEN(D1062))=0),AND(NOT(E1062="Unknown"),ISBLANK(J1062)),AND(NOT(O1062="Unknown"),ISBLANK(R1062))),"Missing Information", INDEX(Table15[Entire Service Line Classification], MATCH(SUMIFS(Table15[Unique ID],Table15[System-Owned Portion],E1062,Table15[If Material Anything Other than "Lead" in Column E,Was Material Ever Previously Lead?],G1062,Table15[Customer-Owned Portion],O1062),Table15[Unique ID],0),0)))</f>
        <v>Non-lead</v>
      </c>
    </row>
    <row r="1063" spans="1:23" ht="30" x14ac:dyDescent="0.25">
      <c r="A1063" s="2"/>
      <c r="B1063" s="67" t="s">
        <v>2141</v>
      </c>
      <c r="C1063" s="16" t="s">
        <v>2142</v>
      </c>
      <c r="D1063" s="16"/>
      <c r="E1063" s="26" t="s">
        <v>27</v>
      </c>
      <c r="F1063" s="116" t="s">
        <v>18</v>
      </c>
      <c r="G1063" s="117" t="s">
        <v>18</v>
      </c>
      <c r="H1063" s="89"/>
      <c r="I1063" s="112">
        <v>1.5</v>
      </c>
      <c r="J1063" s="28" t="s">
        <v>82</v>
      </c>
      <c r="K1063" s="16" t="s">
        <v>20</v>
      </c>
      <c r="L1063" s="16" t="s">
        <v>76</v>
      </c>
      <c r="M1063" s="89">
        <v>45611</v>
      </c>
      <c r="N1063" s="69"/>
      <c r="O1063" s="26" t="s">
        <v>19</v>
      </c>
      <c r="P1063" s="91"/>
      <c r="Q1063" s="112">
        <v>1.5</v>
      </c>
      <c r="R1063" s="28" t="s">
        <v>82</v>
      </c>
      <c r="S1063" s="16" t="s">
        <v>20</v>
      </c>
      <c r="T1063" s="16" t="s">
        <v>76</v>
      </c>
      <c r="U1063" s="89">
        <v>45611</v>
      </c>
      <c r="V1063" s="71"/>
      <c r="W1063" s="62" t="str" cm="1">
        <f t="array" ref="W1063">IF(SUM(LEN(B1063:V1063))=0,"",IF(OR(OR(ISBLANK(F1063),SUM(LEN(C1063),LEN(D1063))=0),AND(NOT(E1063="Unknown"),ISBLANK(J1063)),AND(NOT(O1063="Unknown"),ISBLANK(R1063))),"Missing Information", INDEX(Table15[Entire Service Line Classification], MATCH(SUMIFS(Table15[Unique ID],Table15[System-Owned Portion],E1063,Table15[If Material Anything Other than "Lead" in Column E,Was Material Ever Previously Lead?],G1063,Table15[Customer-Owned Portion],O1063),Table15[Unique ID],0),0)))</f>
        <v>Non-lead</v>
      </c>
    </row>
    <row r="1064" spans="1:23" ht="30" x14ac:dyDescent="0.25">
      <c r="A1064" s="2"/>
      <c r="B1064" s="67" t="s">
        <v>2129</v>
      </c>
      <c r="C1064" s="16" t="s">
        <v>2130</v>
      </c>
      <c r="D1064" s="16"/>
      <c r="E1064" s="26" t="s">
        <v>27</v>
      </c>
      <c r="F1064" s="116" t="s">
        <v>18</v>
      </c>
      <c r="G1064" s="117" t="s">
        <v>18</v>
      </c>
      <c r="H1064" s="89"/>
      <c r="I1064" s="112">
        <v>1</v>
      </c>
      <c r="J1064" s="28" t="s">
        <v>82</v>
      </c>
      <c r="K1064" s="16" t="s">
        <v>20</v>
      </c>
      <c r="L1064" s="16" t="s">
        <v>76</v>
      </c>
      <c r="M1064" s="89">
        <v>45959</v>
      </c>
      <c r="N1064" s="69"/>
      <c r="O1064" s="26" t="s">
        <v>19</v>
      </c>
      <c r="P1064" s="91"/>
      <c r="Q1064" s="112">
        <v>1</v>
      </c>
      <c r="R1064" s="28" t="s">
        <v>82</v>
      </c>
      <c r="S1064" s="16" t="s">
        <v>20</v>
      </c>
      <c r="T1064" s="16" t="s">
        <v>76</v>
      </c>
      <c r="U1064" s="89">
        <v>45959</v>
      </c>
      <c r="V1064" s="71"/>
      <c r="W1064" s="62" t="str" cm="1">
        <f t="array" ref="W1064">IF(SUM(LEN(B1064:V1064))=0,"",IF(OR(OR(ISBLANK(F1064),SUM(LEN(C1064),LEN(D1064))=0),AND(NOT(E1064="Unknown"),ISBLANK(J1064)),AND(NOT(O1064="Unknown"),ISBLANK(R1064))),"Missing Information", INDEX(Table15[Entire Service Line Classification], MATCH(SUMIFS(Table15[Unique ID],Table15[System-Owned Portion],E1064,Table15[If Material Anything Other than "Lead" in Column E,Was Material Ever Previously Lead?],G1064,Table15[Customer-Owned Portion],O1064),Table15[Unique ID],0),0)))</f>
        <v>Non-lead</v>
      </c>
    </row>
    <row r="1065" spans="1:23" ht="30" x14ac:dyDescent="0.25">
      <c r="A1065" s="2"/>
      <c r="B1065" s="67" t="s">
        <v>2131</v>
      </c>
      <c r="C1065" s="16" t="s">
        <v>2132</v>
      </c>
      <c r="D1065" s="16"/>
      <c r="E1065" s="26" t="s">
        <v>27</v>
      </c>
      <c r="F1065" s="116" t="s">
        <v>18</v>
      </c>
      <c r="G1065" s="28" t="s">
        <v>18</v>
      </c>
      <c r="H1065" s="89"/>
      <c r="I1065" s="112">
        <v>0.75</v>
      </c>
      <c r="J1065" s="28" t="s">
        <v>29</v>
      </c>
      <c r="K1065" s="16" t="s">
        <v>18</v>
      </c>
      <c r="L1065" s="16"/>
      <c r="M1065" s="89">
        <v>43745</v>
      </c>
      <c r="N1065" s="69"/>
      <c r="O1065" s="26" t="s">
        <v>19</v>
      </c>
      <c r="P1065" s="91"/>
      <c r="Q1065" s="112">
        <v>0.75</v>
      </c>
      <c r="R1065" s="28" t="s">
        <v>82</v>
      </c>
      <c r="S1065" s="16" t="s">
        <v>20</v>
      </c>
      <c r="T1065" s="16" t="s">
        <v>76</v>
      </c>
      <c r="U1065" s="89">
        <v>45806</v>
      </c>
      <c r="V1065" s="71"/>
      <c r="W1065" s="62" t="str" cm="1">
        <f t="array" ref="W1065">IF(SUM(LEN(B1065:V1065))=0,"",IF(OR(OR(ISBLANK(F1065),SUM(LEN(C1065),LEN(D1065))=0),AND(NOT(E1065="Unknown"),ISBLANK(J1065)),AND(NOT(O1065="Unknown"),ISBLANK(R1065))),"Missing Information", INDEX(Table15[Entire Service Line Classification], MATCH(SUMIFS(Table15[Unique ID],Table15[System-Owned Portion],E1065,Table15[If Material Anything Other than "Lead" in Column E,Was Material Ever Previously Lead?],G1065,Table15[Customer-Owned Portion],O1065),Table15[Unique ID],0),0)))</f>
        <v>Non-lead</v>
      </c>
    </row>
    <row r="1066" spans="1:23" ht="30" x14ac:dyDescent="0.25">
      <c r="A1066" s="2"/>
      <c r="B1066" s="67" t="s">
        <v>2133</v>
      </c>
      <c r="C1066" s="16" t="s">
        <v>2134</v>
      </c>
      <c r="D1066" s="16"/>
      <c r="E1066" s="26" t="s">
        <v>27</v>
      </c>
      <c r="F1066" s="116" t="s">
        <v>18</v>
      </c>
      <c r="G1066" s="117" t="s">
        <v>18</v>
      </c>
      <c r="H1066" s="89"/>
      <c r="I1066" s="112">
        <v>0.75</v>
      </c>
      <c r="J1066" s="28" t="s">
        <v>82</v>
      </c>
      <c r="K1066" s="16" t="s">
        <v>20</v>
      </c>
      <c r="L1066" s="16" t="s">
        <v>76</v>
      </c>
      <c r="M1066" s="89">
        <v>45952</v>
      </c>
      <c r="N1066" s="69"/>
      <c r="O1066" s="26" t="s">
        <v>19</v>
      </c>
      <c r="P1066" s="91"/>
      <c r="Q1066" s="112">
        <v>0.75</v>
      </c>
      <c r="R1066" s="28" t="s">
        <v>82</v>
      </c>
      <c r="S1066" s="16" t="s">
        <v>20</v>
      </c>
      <c r="T1066" s="16" t="s">
        <v>76</v>
      </c>
      <c r="U1066" s="89">
        <v>45952</v>
      </c>
      <c r="V1066" s="71"/>
      <c r="W1066" s="62" t="str" cm="1">
        <f t="array" ref="W1066">IF(SUM(LEN(B1066:V1066))=0,"",IF(OR(OR(ISBLANK(F1066),SUM(LEN(C1066),LEN(D1066))=0),AND(NOT(E1066="Unknown"),ISBLANK(J1066)),AND(NOT(O1066="Unknown"),ISBLANK(R1066))),"Missing Information", INDEX(Table15[Entire Service Line Classification], MATCH(SUMIFS(Table15[Unique ID],Table15[System-Owned Portion],E1066,Table15[If Material Anything Other than "Lead" in Column E,Was Material Ever Previously Lead?],G1066,Table15[Customer-Owned Portion],O1066),Table15[Unique ID],0),0)))</f>
        <v>Non-lead</v>
      </c>
    </row>
    <row r="1067" spans="1:23" ht="30" x14ac:dyDescent="0.25">
      <c r="A1067" s="2"/>
      <c r="B1067" s="67" t="s">
        <v>2143</v>
      </c>
      <c r="C1067" s="16" t="s">
        <v>2144</v>
      </c>
      <c r="D1067" s="16"/>
      <c r="E1067" s="26" t="s">
        <v>27</v>
      </c>
      <c r="F1067" s="116" t="s">
        <v>18</v>
      </c>
      <c r="G1067" s="117" t="s">
        <v>18</v>
      </c>
      <c r="H1067" s="89"/>
      <c r="I1067" s="112">
        <v>0.75</v>
      </c>
      <c r="J1067" s="28" t="s">
        <v>82</v>
      </c>
      <c r="K1067" s="16" t="s">
        <v>20</v>
      </c>
      <c r="L1067" s="16" t="s">
        <v>76</v>
      </c>
      <c r="M1067" s="89">
        <v>45898</v>
      </c>
      <c r="N1067" s="69"/>
      <c r="O1067" s="26" t="s">
        <v>19</v>
      </c>
      <c r="P1067" s="91"/>
      <c r="Q1067" s="112">
        <v>0.75</v>
      </c>
      <c r="R1067" s="28" t="s">
        <v>82</v>
      </c>
      <c r="S1067" s="16" t="s">
        <v>20</v>
      </c>
      <c r="T1067" s="16" t="s">
        <v>76</v>
      </c>
      <c r="U1067" s="89">
        <v>45898</v>
      </c>
      <c r="V1067" s="71"/>
      <c r="W1067" s="62" t="str" cm="1">
        <f t="array" ref="W1067">IF(SUM(LEN(B1067:V1067))=0,"",IF(OR(OR(ISBLANK(F1067),SUM(LEN(C1067),LEN(D1067))=0),AND(NOT(E1067="Unknown"),ISBLANK(J1067)),AND(NOT(O1067="Unknown"),ISBLANK(R1067))),"Missing Information", INDEX(Table15[Entire Service Line Classification], MATCH(SUMIFS(Table15[Unique ID],Table15[System-Owned Portion],E1067,Table15[If Material Anything Other than "Lead" in Column E,Was Material Ever Previously Lead?],G1067,Table15[Customer-Owned Portion],O1067),Table15[Unique ID],0),0)))</f>
        <v>Non-lead</v>
      </c>
    </row>
    <row r="1068" spans="1:23" ht="30" x14ac:dyDescent="0.25">
      <c r="A1068" s="2"/>
      <c r="B1068" s="67" t="s">
        <v>2149</v>
      </c>
      <c r="C1068" s="16" t="s">
        <v>2150</v>
      </c>
      <c r="D1068" s="16"/>
      <c r="E1068" s="26" t="s">
        <v>27</v>
      </c>
      <c r="F1068" s="116" t="s">
        <v>18</v>
      </c>
      <c r="G1068" s="117" t="s">
        <v>18</v>
      </c>
      <c r="H1068" s="89"/>
      <c r="I1068" s="112">
        <v>0.75</v>
      </c>
      <c r="J1068" s="28" t="s">
        <v>82</v>
      </c>
      <c r="K1068" s="16" t="s">
        <v>20</v>
      </c>
      <c r="L1068" s="16" t="s">
        <v>76</v>
      </c>
      <c r="M1068" s="89">
        <v>45898</v>
      </c>
      <c r="N1068" s="69"/>
      <c r="O1068" s="26" t="s">
        <v>19</v>
      </c>
      <c r="P1068" s="91"/>
      <c r="Q1068" s="112">
        <v>0.75</v>
      </c>
      <c r="R1068" s="28" t="s">
        <v>82</v>
      </c>
      <c r="S1068" s="16" t="s">
        <v>20</v>
      </c>
      <c r="T1068" s="16" t="s">
        <v>76</v>
      </c>
      <c r="U1068" s="89">
        <v>45898</v>
      </c>
      <c r="V1068" s="71"/>
      <c r="W1068" s="62" t="str" cm="1">
        <f t="array" ref="W1068">IF(SUM(LEN(B1068:V1068))=0,"",IF(OR(OR(ISBLANK(F1068),SUM(LEN(C1068),LEN(D1068))=0),AND(NOT(E1068="Unknown"),ISBLANK(J1068)),AND(NOT(O1068="Unknown"),ISBLANK(R1068))),"Missing Information", INDEX(Table15[Entire Service Line Classification], MATCH(SUMIFS(Table15[Unique ID],Table15[System-Owned Portion],E1068,Table15[If Material Anything Other than "Lead" in Column E,Was Material Ever Previously Lead?],G1068,Table15[Customer-Owned Portion],O1068),Table15[Unique ID],0),0)))</f>
        <v>Non-lead</v>
      </c>
    </row>
    <row r="1069" spans="1:23" ht="30" x14ac:dyDescent="0.25">
      <c r="A1069" s="2"/>
      <c r="B1069" s="67" t="s">
        <v>2151</v>
      </c>
      <c r="C1069" s="16" t="s">
        <v>2152</v>
      </c>
      <c r="D1069" s="16"/>
      <c r="E1069" s="26" t="s">
        <v>27</v>
      </c>
      <c r="F1069" s="116" t="s">
        <v>18</v>
      </c>
      <c r="G1069" s="117" t="s">
        <v>18</v>
      </c>
      <c r="H1069" s="89"/>
      <c r="I1069" s="112">
        <v>0.75</v>
      </c>
      <c r="J1069" s="28" t="s">
        <v>82</v>
      </c>
      <c r="K1069" s="16" t="s">
        <v>20</v>
      </c>
      <c r="L1069" s="16" t="s">
        <v>76</v>
      </c>
      <c r="M1069" s="89">
        <v>45953</v>
      </c>
      <c r="N1069" s="69"/>
      <c r="O1069" s="26" t="s">
        <v>19</v>
      </c>
      <c r="P1069" s="91"/>
      <c r="Q1069" s="112">
        <v>0.75</v>
      </c>
      <c r="R1069" s="28" t="s">
        <v>82</v>
      </c>
      <c r="S1069" s="16" t="s">
        <v>20</v>
      </c>
      <c r="T1069" s="16" t="s">
        <v>76</v>
      </c>
      <c r="U1069" s="89">
        <v>45953</v>
      </c>
      <c r="V1069" s="71"/>
      <c r="W1069" s="62" t="str" cm="1">
        <f t="array" ref="W1069">IF(SUM(LEN(B1069:V1069))=0,"",IF(OR(OR(ISBLANK(F1069),SUM(LEN(C1069),LEN(D1069))=0),AND(NOT(E1069="Unknown"),ISBLANK(J1069)),AND(NOT(O1069="Unknown"),ISBLANK(R1069))),"Missing Information", INDEX(Table15[Entire Service Line Classification], MATCH(SUMIFS(Table15[Unique ID],Table15[System-Owned Portion],E1069,Table15[If Material Anything Other than "Lead" in Column E,Was Material Ever Previously Lead?],G1069,Table15[Customer-Owned Portion],O1069),Table15[Unique ID],0),0)))</f>
        <v>Non-lead</v>
      </c>
    </row>
    <row r="1070" spans="1:23" ht="30" x14ac:dyDescent="0.25">
      <c r="A1070" s="2"/>
      <c r="B1070" s="67" t="s">
        <v>2145</v>
      </c>
      <c r="C1070" s="16" t="s">
        <v>2146</v>
      </c>
      <c r="D1070" s="16"/>
      <c r="E1070" s="26" t="s">
        <v>27</v>
      </c>
      <c r="F1070" s="116" t="s">
        <v>18</v>
      </c>
      <c r="G1070" s="117" t="s">
        <v>18</v>
      </c>
      <c r="H1070" s="89"/>
      <c r="I1070" s="112">
        <v>0.75</v>
      </c>
      <c r="J1070" s="28" t="s">
        <v>82</v>
      </c>
      <c r="K1070" s="16" t="s">
        <v>20</v>
      </c>
      <c r="L1070" s="16" t="s">
        <v>76</v>
      </c>
      <c r="M1070" s="89">
        <v>45958</v>
      </c>
      <c r="N1070" s="69"/>
      <c r="O1070" s="26" t="s">
        <v>19</v>
      </c>
      <c r="P1070" s="91"/>
      <c r="Q1070" s="112">
        <v>0.75</v>
      </c>
      <c r="R1070" s="28" t="s">
        <v>82</v>
      </c>
      <c r="S1070" s="16" t="s">
        <v>20</v>
      </c>
      <c r="T1070" s="16" t="s">
        <v>76</v>
      </c>
      <c r="U1070" s="89">
        <v>45958</v>
      </c>
      <c r="V1070" s="71"/>
      <c r="W1070" s="62" t="str" cm="1">
        <f t="array" ref="W1070">IF(SUM(LEN(B1070:V1070))=0,"",IF(OR(OR(ISBLANK(F1070),SUM(LEN(C1070),LEN(D1070))=0),AND(NOT(E1070="Unknown"),ISBLANK(J1070)),AND(NOT(O1070="Unknown"),ISBLANK(R1070))),"Missing Information", INDEX(Table15[Entire Service Line Classification], MATCH(SUMIFS(Table15[Unique ID],Table15[System-Owned Portion],E1070,Table15[If Material Anything Other than "Lead" in Column E,Was Material Ever Previously Lead?],G1070,Table15[Customer-Owned Portion],O1070),Table15[Unique ID],0),0)))</f>
        <v>Non-lead</v>
      </c>
    </row>
    <row r="1071" spans="1:23" ht="30" x14ac:dyDescent="0.25">
      <c r="A1071" s="2"/>
      <c r="B1071" s="67" t="s">
        <v>2153</v>
      </c>
      <c r="C1071" s="16" t="s">
        <v>2154</v>
      </c>
      <c r="D1071" s="16"/>
      <c r="E1071" s="26" t="s">
        <v>27</v>
      </c>
      <c r="F1071" s="116" t="s">
        <v>18</v>
      </c>
      <c r="G1071" s="117" t="s">
        <v>18</v>
      </c>
      <c r="H1071" s="89"/>
      <c r="I1071" s="112">
        <v>0.75</v>
      </c>
      <c r="J1071" s="28" t="s">
        <v>82</v>
      </c>
      <c r="K1071" s="16" t="s">
        <v>20</v>
      </c>
      <c r="L1071" s="16" t="s">
        <v>76</v>
      </c>
      <c r="M1071" s="89">
        <v>45890</v>
      </c>
      <c r="N1071" s="69"/>
      <c r="O1071" s="26" t="s">
        <v>19</v>
      </c>
      <c r="P1071" s="91"/>
      <c r="Q1071" s="112">
        <v>0.75</v>
      </c>
      <c r="R1071" s="28" t="s">
        <v>82</v>
      </c>
      <c r="S1071" s="16" t="s">
        <v>20</v>
      </c>
      <c r="T1071" s="16" t="s">
        <v>76</v>
      </c>
      <c r="U1071" s="89">
        <v>45890</v>
      </c>
      <c r="V1071" s="71"/>
      <c r="W1071" s="62" t="str" cm="1">
        <f t="array" ref="W1071">IF(SUM(LEN(B1071:V1071))=0,"",IF(OR(OR(ISBLANK(F1071),SUM(LEN(C1071),LEN(D1071))=0),AND(NOT(E1071="Unknown"),ISBLANK(J1071)),AND(NOT(O1071="Unknown"),ISBLANK(R1071))),"Missing Information", INDEX(Table15[Entire Service Line Classification], MATCH(SUMIFS(Table15[Unique ID],Table15[System-Owned Portion],E1071,Table15[If Material Anything Other than "Lead" in Column E,Was Material Ever Previously Lead?],G1071,Table15[Customer-Owned Portion],O1071),Table15[Unique ID],0),0)))</f>
        <v>Non-lead</v>
      </c>
    </row>
    <row r="1072" spans="1:23" ht="30" x14ac:dyDescent="0.25">
      <c r="A1072" s="2"/>
      <c r="B1072" s="67" t="s">
        <v>2147</v>
      </c>
      <c r="C1072" s="16" t="s">
        <v>2148</v>
      </c>
      <c r="D1072" s="16"/>
      <c r="E1072" s="26" t="s">
        <v>36</v>
      </c>
      <c r="F1072" s="116" t="s">
        <v>18</v>
      </c>
      <c r="G1072" s="28" t="s">
        <v>18</v>
      </c>
      <c r="H1072" s="89">
        <v>32509</v>
      </c>
      <c r="I1072" s="112">
        <v>0.75</v>
      </c>
      <c r="J1072" s="28" t="s">
        <v>87</v>
      </c>
      <c r="K1072" s="16" t="s">
        <v>18</v>
      </c>
      <c r="L1072" s="16"/>
      <c r="M1072" s="89"/>
      <c r="N1072" s="69"/>
      <c r="O1072" s="26" t="s">
        <v>36</v>
      </c>
      <c r="P1072" s="91">
        <v>32509</v>
      </c>
      <c r="Q1072" s="112">
        <v>0.75</v>
      </c>
      <c r="R1072" s="28" t="s">
        <v>87</v>
      </c>
      <c r="S1072" s="16" t="s">
        <v>18</v>
      </c>
      <c r="T1072" s="16"/>
      <c r="U1072" s="89"/>
      <c r="V1072" s="71"/>
      <c r="W1072" s="62" t="str" cm="1">
        <f t="array" ref="W1072">IF(SUM(LEN(B1072:V1072))=0,"",IF(OR(OR(ISBLANK(F1072),SUM(LEN(C1072),LEN(D1072))=0),AND(NOT(E1072="Unknown"),ISBLANK(J1072)),AND(NOT(O1072="Unknown"),ISBLANK(R1072))),"Missing Information", INDEX(Table15[Entire Service Line Classification], MATCH(SUMIFS(Table15[Unique ID],Table15[System-Owned Portion],E1072,Table15[If Material Anything Other than "Lead" in Column E,Was Material Ever Previously Lead?],G1072,Table15[Customer-Owned Portion],O1072),Table15[Unique ID],0),0)))</f>
        <v>Non-lead</v>
      </c>
    </row>
    <row r="1073" spans="1:23" ht="30" x14ac:dyDescent="0.25">
      <c r="A1073" s="2"/>
      <c r="B1073" s="67" t="s">
        <v>2155</v>
      </c>
      <c r="C1073" s="16" t="s">
        <v>2156</v>
      </c>
      <c r="D1073" s="16"/>
      <c r="E1073" s="26" t="s">
        <v>27</v>
      </c>
      <c r="F1073" s="116" t="s">
        <v>18</v>
      </c>
      <c r="G1073" s="117" t="s">
        <v>18</v>
      </c>
      <c r="H1073" s="89"/>
      <c r="I1073" s="112">
        <v>0.75</v>
      </c>
      <c r="J1073" s="28" t="s">
        <v>82</v>
      </c>
      <c r="K1073" s="16" t="s">
        <v>20</v>
      </c>
      <c r="L1073" s="16" t="s">
        <v>76</v>
      </c>
      <c r="M1073" s="89">
        <v>45953</v>
      </c>
      <c r="N1073" s="69"/>
      <c r="O1073" s="26" t="s">
        <v>19</v>
      </c>
      <c r="P1073" s="91"/>
      <c r="Q1073" s="112">
        <v>0.75</v>
      </c>
      <c r="R1073" s="28" t="s">
        <v>82</v>
      </c>
      <c r="S1073" s="16" t="s">
        <v>20</v>
      </c>
      <c r="T1073" s="16" t="s">
        <v>76</v>
      </c>
      <c r="U1073" s="89">
        <v>45953</v>
      </c>
      <c r="V1073" s="71"/>
      <c r="W1073" s="62" t="str" cm="1">
        <f t="array" ref="W1073">IF(SUM(LEN(B1073:V1073))=0,"",IF(OR(OR(ISBLANK(F1073),SUM(LEN(C1073),LEN(D1073))=0),AND(NOT(E1073="Unknown"),ISBLANK(J1073)),AND(NOT(O1073="Unknown"),ISBLANK(R1073))),"Missing Information", INDEX(Table15[Entire Service Line Classification], MATCH(SUMIFS(Table15[Unique ID],Table15[System-Owned Portion],E1073,Table15[If Material Anything Other than "Lead" in Column E,Was Material Ever Previously Lead?],G1073,Table15[Customer-Owned Portion],O1073),Table15[Unique ID],0),0)))</f>
        <v>Non-lead</v>
      </c>
    </row>
    <row r="1074" spans="1:23" ht="30" x14ac:dyDescent="0.25">
      <c r="A1074" s="2"/>
      <c r="B1074" s="67" t="s">
        <v>2157</v>
      </c>
      <c r="C1074" s="16" t="s">
        <v>2158</v>
      </c>
      <c r="D1074" s="16"/>
      <c r="E1074" s="26" t="s">
        <v>19</v>
      </c>
      <c r="F1074" s="116" t="s">
        <v>18</v>
      </c>
      <c r="G1074" s="28" t="s">
        <v>18</v>
      </c>
      <c r="H1074" s="89">
        <v>29647</v>
      </c>
      <c r="I1074" s="112">
        <v>2</v>
      </c>
      <c r="J1074" s="28" t="s">
        <v>89</v>
      </c>
      <c r="K1074" s="16" t="s">
        <v>18</v>
      </c>
      <c r="L1074" s="16"/>
      <c r="M1074" s="89"/>
      <c r="N1074" s="69"/>
      <c r="O1074" s="26" t="s">
        <v>19</v>
      </c>
      <c r="P1074" s="91">
        <v>29647</v>
      </c>
      <c r="Q1074" s="112">
        <v>2</v>
      </c>
      <c r="R1074" s="28" t="s">
        <v>82</v>
      </c>
      <c r="S1074" s="16" t="s">
        <v>20</v>
      </c>
      <c r="T1074" s="16" t="s">
        <v>76</v>
      </c>
      <c r="U1074" s="89">
        <v>45743</v>
      </c>
      <c r="V1074" s="71"/>
      <c r="W1074" s="62" t="str" cm="1">
        <f t="array" ref="W1074">IF(SUM(LEN(B1074:V1074))=0,"",IF(OR(OR(ISBLANK(F1074),SUM(LEN(C1074),LEN(D1074))=0),AND(NOT(E1074="Unknown"),ISBLANK(J1074)),AND(NOT(O1074="Unknown"),ISBLANK(R1074))),"Missing Information", INDEX(Table15[Entire Service Line Classification], MATCH(SUMIFS(Table15[Unique ID],Table15[System-Owned Portion],E1074,Table15[If Material Anything Other than "Lead" in Column E,Was Material Ever Previously Lead?],G1074,Table15[Customer-Owned Portion],O1074),Table15[Unique ID],0),0)))</f>
        <v>Non-lead</v>
      </c>
    </row>
    <row r="1075" spans="1:23" ht="30" x14ac:dyDescent="0.25">
      <c r="A1075" s="2"/>
      <c r="B1075" s="67" t="s">
        <v>2159</v>
      </c>
      <c r="C1075" s="16" t="s">
        <v>2160</v>
      </c>
      <c r="D1075" s="16"/>
      <c r="E1075" s="26" t="s">
        <v>27</v>
      </c>
      <c r="F1075" s="116" t="s">
        <v>18</v>
      </c>
      <c r="G1075" s="28" t="s">
        <v>1990</v>
      </c>
      <c r="H1075" s="89"/>
      <c r="I1075" s="112">
        <v>0.75</v>
      </c>
      <c r="J1075" s="28" t="s">
        <v>82</v>
      </c>
      <c r="K1075" s="117" t="s">
        <v>20</v>
      </c>
      <c r="L1075" s="16" t="s">
        <v>76</v>
      </c>
      <c r="M1075" s="89">
        <v>45370</v>
      </c>
      <c r="N1075" s="69"/>
      <c r="O1075" s="26" t="s">
        <v>19</v>
      </c>
      <c r="P1075" s="91"/>
      <c r="Q1075" s="112">
        <v>0.75</v>
      </c>
      <c r="R1075" s="28" t="s">
        <v>82</v>
      </c>
      <c r="S1075" s="117" t="s">
        <v>20</v>
      </c>
      <c r="T1075" s="16" t="s">
        <v>76</v>
      </c>
      <c r="U1075" s="89">
        <v>45370</v>
      </c>
      <c r="V1075" s="71"/>
      <c r="W1075" s="62" t="str" cm="1">
        <f t="array" ref="W1075">IF(SUM(LEN(B1075:V1075))=0,"",IF(OR(OR(ISBLANK(F1075),SUM(LEN(C1075),LEN(D1075))=0),AND(NOT(E1075="Unknown"),ISBLANK(J1075)),AND(NOT(O1075="Unknown"),ISBLANK(R1075))),"Missing Information", INDEX(Table15[Entire Service Line Classification], MATCH(SUMIFS(Table15[Unique ID],Table15[System-Owned Portion],E1075,Table15[If Material Anything Other than "Lead" in Column E,Was Material Ever Previously Lead?],G1075,Table15[Customer-Owned Portion],O1075),Table15[Unique ID],0),0)))</f>
        <v>Non-lead</v>
      </c>
    </row>
    <row r="1076" spans="1:23" ht="30" x14ac:dyDescent="0.25">
      <c r="A1076" s="2"/>
      <c r="B1076" s="67" t="s">
        <v>2161</v>
      </c>
      <c r="C1076" s="16" t="s">
        <v>2162</v>
      </c>
      <c r="D1076" s="16"/>
      <c r="E1076" s="26" t="s">
        <v>27</v>
      </c>
      <c r="F1076" s="116" t="s">
        <v>18</v>
      </c>
      <c r="G1076" s="28" t="s">
        <v>1990</v>
      </c>
      <c r="H1076" s="89"/>
      <c r="I1076" s="112">
        <v>0.75</v>
      </c>
      <c r="J1076" s="28" t="s">
        <v>29</v>
      </c>
      <c r="K1076" s="16" t="s">
        <v>18</v>
      </c>
      <c r="L1076" s="16" t="s">
        <v>74</v>
      </c>
      <c r="M1076" s="89">
        <v>45502</v>
      </c>
      <c r="N1076" s="69"/>
      <c r="O1076" s="26" t="s">
        <v>19</v>
      </c>
      <c r="P1076" s="91"/>
      <c r="Q1076" s="112">
        <v>0.75</v>
      </c>
      <c r="R1076" s="28" t="s">
        <v>82</v>
      </c>
      <c r="S1076" s="117" t="s">
        <v>20</v>
      </c>
      <c r="T1076" s="16" t="s">
        <v>76</v>
      </c>
      <c r="U1076" s="89">
        <v>45370</v>
      </c>
      <c r="V1076" s="71"/>
      <c r="W1076" s="62" t="str" cm="1">
        <f t="array" ref="W1076">IF(SUM(LEN(B1076:V1076))=0,"",IF(OR(OR(ISBLANK(F1076),SUM(LEN(C1076),LEN(D1076))=0),AND(NOT(E1076="Unknown"),ISBLANK(J1076)),AND(NOT(O1076="Unknown"),ISBLANK(R1076))),"Missing Information", INDEX(Table15[Entire Service Line Classification], MATCH(SUMIFS(Table15[Unique ID],Table15[System-Owned Portion],E1076,Table15[If Material Anything Other than "Lead" in Column E,Was Material Ever Previously Lead?],G1076,Table15[Customer-Owned Portion],O1076),Table15[Unique ID],0),0)))</f>
        <v>Non-lead</v>
      </c>
    </row>
    <row r="1077" spans="1:23" ht="30" x14ac:dyDescent="0.25">
      <c r="A1077" s="2"/>
      <c r="B1077" s="67" t="s">
        <v>2118</v>
      </c>
      <c r="C1077" s="16" t="s">
        <v>2119</v>
      </c>
      <c r="D1077" s="16"/>
      <c r="E1077" s="26" t="s">
        <v>27</v>
      </c>
      <c r="F1077" s="116" t="s">
        <v>18</v>
      </c>
      <c r="G1077" s="28" t="s">
        <v>18</v>
      </c>
      <c r="H1077" s="89">
        <v>43231</v>
      </c>
      <c r="I1077" s="112">
        <v>2</v>
      </c>
      <c r="J1077" s="28" t="s">
        <v>87</v>
      </c>
      <c r="K1077" s="16" t="s">
        <v>18</v>
      </c>
      <c r="L1077" s="16"/>
      <c r="M1077" s="89"/>
      <c r="N1077" s="69"/>
      <c r="O1077" s="26" t="s">
        <v>19</v>
      </c>
      <c r="P1077" s="91">
        <v>43231</v>
      </c>
      <c r="Q1077" s="112">
        <v>1</v>
      </c>
      <c r="R1077" s="28" t="s">
        <v>87</v>
      </c>
      <c r="S1077" s="16" t="s">
        <v>18</v>
      </c>
      <c r="T1077" s="16"/>
      <c r="U1077" s="89"/>
      <c r="V1077" s="71"/>
      <c r="W1077" s="62" t="str" cm="1">
        <f t="array" ref="W1077">IF(SUM(LEN(B1077:V1077))=0,"",IF(OR(OR(ISBLANK(F1077),SUM(LEN(C1077),LEN(D1077))=0),AND(NOT(E1077="Unknown"),ISBLANK(J1077)),AND(NOT(O1077="Unknown"),ISBLANK(R1077))),"Missing Information", INDEX(Table15[Entire Service Line Classification], MATCH(SUMIFS(Table15[Unique ID],Table15[System-Owned Portion],E1077,Table15[If Material Anything Other than "Lead" in Column E,Was Material Ever Previously Lead?],G1077,Table15[Customer-Owned Portion],O1077),Table15[Unique ID],0),0)))</f>
        <v>Non-lead</v>
      </c>
    </row>
    <row r="1078" spans="1:23" ht="30" x14ac:dyDescent="0.25">
      <c r="A1078" s="2"/>
      <c r="B1078" s="67" t="s">
        <v>2118</v>
      </c>
      <c r="C1078" s="16" t="s">
        <v>2120</v>
      </c>
      <c r="D1078" s="16"/>
      <c r="E1078" s="26" t="s">
        <v>27</v>
      </c>
      <c r="F1078" s="116" t="s">
        <v>18</v>
      </c>
      <c r="G1078" s="28" t="s">
        <v>18</v>
      </c>
      <c r="H1078" s="89">
        <v>43231</v>
      </c>
      <c r="I1078" s="112">
        <v>2</v>
      </c>
      <c r="J1078" s="28" t="s">
        <v>87</v>
      </c>
      <c r="K1078" s="16" t="s">
        <v>18</v>
      </c>
      <c r="L1078" s="16"/>
      <c r="M1078" s="89"/>
      <c r="N1078" s="69"/>
      <c r="O1078" s="26" t="s">
        <v>19</v>
      </c>
      <c r="P1078" s="91">
        <v>43231</v>
      </c>
      <c r="Q1078" s="112">
        <v>1</v>
      </c>
      <c r="R1078" s="28" t="s">
        <v>87</v>
      </c>
      <c r="S1078" s="16" t="s">
        <v>18</v>
      </c>
      <c r="T1078" s="16"/>
      <c r="U1078" s="89"/>
      <c r="V1078" s="71"/>
      <c r="W1078" s="62" t="str" cm="1">
        <f t="array" ref="W1078">IF(SUM(LEN(B1078:V1078))=0,"",IF(OR(OR(ISBLANK(F1078),SUM(LEN(C1078),LEN(D1078))=0),AND(NOT(E1078="Unknown"),ISBLANK(J1078)),AND(NOT(O1078="Unknown"),ISBLANK(R1078))),"Missing Information", INDEX(Table15[Entire Service Line Classification], MATCH(SUMIFS(Table15[Unique ID],Table15[System-Owned Portion],E1078,Table15[If Material Anything Other than "Lead" in Column E,Was Material Ever Previously Lead?],G1078,Table15[Customer-Owned Portion],O1078),Table15[Unique ID],0),0)))</f>
        <v>Non-lead</v>
      </c>
    </row>
    <row r="1079" spans="1:23" ht="30" x14ac:dyDescent="0.25">
      <c r="A1079" s="2"/>
      <c r="B1079" s="67" t="s">
        <v>2163</v>
      </c>
      <c r="C1079" s="16" t="s">
        <v>2164</v>
      </c>
      <c r="D1079" s="16"/>
      <c r="E1079" s="26" t="s">
        <v>27</v>
      </c>
      <c r="F1079" s="116" t="s">
        <v>18</v>
      </c>
      <c r="G1079" s="117" t="s">
        <v>18</v>
      </c>
      <c r="H1079" s="89"/>
      <c r="I1079" s="112">
        <v>0.75</v>
      </c>
      <c r="J1079" s="28" t="s">
        <v>82</v>
      </c>
      <c r="K1079" s="16" t="s">
        <v>20</v>
      </c>
      <c r="L1079" s="16" t="s">
        <v>76</v>
      </c>
      <c r="M1079" s="89">
        <v>45953</v>
      </c>
      <c r="N1079" s="69"/>
      <c r="O1079" s="26" t="s">
        <v>19</v>
      </c>
      <c r="P1079" s="91"/>
      <c r="Q1079" s="112">
        <v>0.75</v>
      </c>
      <c r="R1079" s="28" t="s">
        <v>82</v>
      </c>
      <c r="S1079" s="16" t="s">
        <v>20</v>
      </c>
      <c r="T1079" s="16" t="s">
        <v>76</v>
      </c>
      <c r="U1079" s="89">
        <v>45953</v>
      </c>
      <c r="V1079" s="71"/>
      <c r="W1079" s="62" t="str" cm="1">
        <f t="array" ref="W1079">IF(SUM(LEN(B1079:V1079))=0,"",IF(OR(OR(ISBLANK(F1079),SUM(LEN(C1079),LEN(D1079))=0),AND(NOT(E1079="Unknown"),ISBLANK(J1079)),AND(NOT(O1079="Unknown"),ISBLANK(R1079))),"Missing Information", INDEX(Table15[Entire Service Line Classification], MATCH(SUMIFS(Table15[Unique ID],Table15[System-Owned Portion],E1079,Table15[If Material Anything Other than "Lead" in Column E,Was Material Ever Previously Lead?],G1079,Table15[Customer-Owned Portion],O1079),Table15[Unique ID],0),0)))</f>
        <v>Non-lead</v>
      </c>
    </row>
    <row r="1080" spans="1:23" ht="30" x14ac:dyDescent="0.25">
      <c r="A1080" s="2"/>
      <c r="B1080" s="67" t="s">
        <v>2165</v>
      </c>
      <c r="C1080" s="16" t="s">
        <v>2166</v>
      </c>
      <c r="D1080" s="16"/>
      <c r="E1080" s="26" t="s">
        <v>27</v>
      </c>
      <c r="F1080" s="116" t="s">
        <v>18</v>
      </c>
      <c r="G1080" s="117" t="s">
        <v>18</v>
      </c>
      <c r="H1080" s="89"/>
      <c r="I1080" s="112">
        <v>0.75</v>
      </c>
      <c r="J1080" s="28" t="s">
        <v>82</v>
      </c>
      <c r="K1080" s="16" t="s">
        <v>20</v>
      </c>
      <c r="L1080" s="16" t="s">
        <v>76</v>
      </c>
      <c r="M1080" s="89">
        <v>45953</v>
      </c>
      <c r="N1080" s="69"/>
      <c r="O1080" s="26" t="s">
        <v>19</v>
      </c>
      <c r="P1080" s="91"/>
      <c r="Q1080" s="112">
        <v>0.75</v>
      </c>
      <c r="R1080" s="28" t="s">
        <v>82</v>
      </c>
      <c r="S1080" s="16" t="s">
        <v>20</v>
      </c>
      <c r="T1080" s="16" t="s">
        <v>76</v>
      </c>
      <c r="U1080" s="89">
        <v>45953</v>
      </c>
      <c r="V1080" s="71"/>
      <c r="W1080" s="62" t="str" cm="1">
        <f t="array" ref="W1080">IF(SUM(LEN(B1080:V1080))=0,"",IF(OR(OR(ISBLANK(F1080),SUM(LEN(C1080),LEN(D1080))=0),AND(NOT(E1080="Unknown"),ISBLANK(J1080)),AND(NOT(O1080="Unknown"),ISBLANK(R1080))),"Missing Information", INDEX(Table15[Entire Service Line Classification], MATCH(SUMIFS(Table15[Unique ID],Table15[System-Owned Portion],E1080,Table15[If Material Anything Other than "Lead" in Column E,Was Material Ever Previously Lead?],G1080,Table15[Customer-Owned Portion],O1080),Table15[Unique ID],0),0)))</f>
        <v>Non-lead</v>
      </c>
    </row>
    <row r="1081" spans="1:23" ht="30" x14ac:dyDescent="0.25">
      <c r="A1081" s="2"/>
      <c r="B1081" s="67" t="s">
        <v>2167</v>
      </c>
      <c r="C1081" s="16" t="s">
        <v>2168</v>
      </c>
      <c r="D1081" s="16"/>
      <c r="E1081" s="26" t="s">
        <v>27</v>
      </c>
      <c r="F1081" s="116" t="s">
        <v>18</v>
      </c>
      <c r="G1081" s="28" t="s">
        <v>1990</v>
      </c>
      <c r="H1081" s="89"/>
      <c r="I1081" s="112">
        <v>0.75</v>
      </c>
      <c r="J1081" s="28" t="s">
        <v>82</v>
      </c>
      <c r="K1081" s="117" t="s">
        <v>20</v>
      </c>
      <c r="L1081" s="16" t="s">
        <v>76</v>
      </c>
      <c r="M1081" s="89">
        <v>45328</v>
      </c>
      <c r="N1081" s="69"/>
      <c r="O1081" s="26" t="s">
        <v>19</v>
      </c>
      <c r="P1081" s="91"/>
      <c r="Q1081" s="112">
        <v>0.75</v>
      </c>
      <c r="R1081" s="28" t="s">
        <v>82</v>
      </c>
      <c r="S1081" s="117" t="s">
        <v>20</v>
      </c>
      <c r="T1081" s="16" t="s">
        <v>76</v>
      </c>
      <c r="U1081" s="89">
        <v>45328</v>
      </c>
      <c r="V1081" s="71"/>
      <c r="W1081" s="62" t="str" cm="1">
        <f t="array" ref="W1081">IF(SUM(LEN(B1081:V1081))=0,"",IF(OR(OR(ISBLANK(F1081),SUM(LEN(C1081),LEN(D1081))=0),AND(NOT(E1081="Unknown"),ISBLANK(J1081)),AND(NOT(O1081="Unknown"),ISBLANK(R1081))),"Missing Information", INDEX(Table15[Entire Service Line Classification], MATCH(SUMIFS(Table15[Unique ID],Table15[System-Owned Portion],E1081,Table15[If Material Anything Other than "Lead" in Column E,Was Material Ever Previously Lead?],G1081,Table15[Customer-Owned Portion],O1081),Table15[Unique ID],0),0)))</f>
        <v>Non-lead</v>
      </c>
    </row>
    <row r="1082" spans="1:23" ht="30" x14ac:dyDescent="0.25">
      <c r="A1082" s="2"/>
      <c r="B1082" s="67" t="s">
        <v>2169</v>
      </c>
      <c r="C1082" s="16" t="s">
        <v>2170</v>
      </c>
      <c r="D1082" s="16"/>
      <c r="E1082" s="26" t="s">
        <v>27</v>
      </c>
      <c r="F1082" s="116" t="s">
        <v>18</v>
      </c>
      <c r="G1082" s="28" t="s">
        <v>1990</v>
      </c>
      <c r="H1082" s="89"/>
      <c r="I1082" s="112">
        <v>0.75</v>
      </c>
      <c r="J1082" s="28" t="s">
        <v>82</v>
      </c>
      <c r="K1082" s="117" t="s">
        <v>20</v>
      </c>
      <c r="L1082" s="16" t="s">
        <v>76</v>
      </c>
      <c r="M1082" s="89">
        <v>45328</v>
      </c>
      <c r="N1082" s="69"/>
      <c r="O1082" s="26" t="s">
        <v>26</v>
      </c>
      <c r="P1082" s="91"/>
      <c r="Q1082" s="112">
        <v>0.75</v>
      </c>
      <c r="R1082" s="28" t="s">
        <v>82</v>
      </c>
      <c r="S1082" s="117" t="s">
        <v>20</v>
      </c>
      <c r="T1082" s="16" t="s">
        <v>76</v>
      </c>
      <c r="U1082" s="89">
        <v>45328</v>
      </c>
      <c r="V1082" s="71"/>
      <c r="W1082" s="62" t="str" cm="1">
        <f t="array" ref="W1082">IF(SUM(LEN(B1082:V1082))=0,"",IF(OR(OR(ISBLANK(F1082),SUM(LEN(C1082),LEN(D1082))=0),AND(NOT(E1082="Unknown"),ISBLANK(J1082)),AND(NOT(O1082="Unknown"),ISBLANK(R1082))),"Missing Information", INDEX(Table15[Entire Service Line Classification], MATCH(SUMIFS(Table15[Unique ID],Table15[System-Owned Portion],E1082,Table15[If Material Anything Other than "Lead" in Column E,Was Material Ever Previously Lead?],G1082,Table15[Customer-Owned Portion],O1082),Table15[Unique ID],0),0)))</f>
        <v>Non-lead</v>
      </c>
    </row>
    <row r="1083" spans="1:23" ht="30" x14ac:dyDescent="0.25">
      <c r="A1083" s="2"/>
      <c r="B1083" s="67" t="s">
        <v>2171</v>
      </c>
      <c r="C1083" s="16" t="s">
        <v>2172</v>
      </c>
      <c r="D1083" s="16"/>
      <c r="E1083" s="26" t="s">
        <v>19</v>
      </c>
      <c r="F1083" s="116" t="s">
        <v>18</v>
      </c>
      <c r="G1083" s="28" t="s">
        <v>18</v>
      </c>
      <c r="H1083" s="89">
        <v>41177</v>
      </c>
      <c r="I1083" s="112">
        <v>3</v>
      </c>
      <c r="J1083" s="28" t="s">
        <v>87</v>
      </c>
      <c r="K1083" s="16" t="s">
        <v>18</v>
      </c>
      <c r="L1083" s="16"/>
      <c r="M1083" s="89"/>
      <c r="N1083" s="69"/>
      <c r="O1083" s="26" t="s">
        <v>36</v>
      </c>
      <c r="P1083" s="91">
        <v>41177</v>
      </c>
      <c r="Q1083" s="112">
        <v>3</v>
      </c>
      <c r="R1083" s="28" t="s">
        <v>87</v>
      </c>
      <c r="S1083" s="16" t="s">
        <v>18</v>
      </c>
      <c r="T1083" s="16"/>
      <c r="U1083" s="89"/>
      <c r="V1083" s="71"/>
      <c r="W1083" s="62" t="str" cm="1">
        <f t="array" ref="W1083">IF(SUM(LEN(B1083:V1083))=0,"",IF(OR(OR(ISBLANK(F1083),SUM(LEN(C1083),LEN(D1083))=0),AND(NOT(E1083="Unknown"),ISBLANK(J1083)),AND(NOT(O1083="Unknown"),ISBLANK(R1083))),"Missing Information", INDEX(Table15[Entire Service Line Classification], MATCH(SUMIFS(Table15[Unique ID],Table15[System-Owned Portion],E1083,Table15[If Material Anything Other than "Lead" in Column E,Was Material Ever Previously Lead?],G1083,Table15[Customer-Owned Portion],O1083),Table15[Unique ID],0),0)))</f>
        <v>Non-lead</v>
      </c>
    </row>
    <row r="1084" spans="1:23" ht="30" x14ac:dyDescent="0.25">
      <c r="A1084" s="2"/>
      <c r="B1084" s="67" t="s">
        <v>2173</v>
      </c>
      <c r="C1084" s="16" t="s">
        <v>2174</v>
      </c>
      <c r="D1084" s="16"/>
      <c r="E1084" s="26" t="s">
        <v>27</v>
      </c>
      <c r="F1084" s="116" t="s">
        <v>18</v>
      </c>
      <c r="G1084" s="28" t="s">
        <v>1990</v>
      </c>
      <c r="H1084" s="89"/>
      <c r="I1084" s="112">
        <v>0.75</v>
      </c>
      <c r="J1084" s="28" t="s">
        <v>29</v>
      </c>
      <c r="K1084" s="16" t="s">
        <v>18</v>
      </c>
      <c r="L1084" s="16" t="s">
        <v>75</v>
      </c>
      <c r="M1084" s="89">
        <v>45509</v>
      </c>
      <c r="N1084" s="69" t="s">
        <v>116</v>
      </c>
      <c r="O1084" s="26" t="s">
        <v>19</v>
      </c>
      <c r="P1084" s="91"/>
      <c r="Q1084" s="112">
        <v>0.75</v>
      </c>
      <c r="R1084" s="28" t="s">
        <v>82</v>
      </c>
      <c r="S1084" s="117" t="s">
        <v>20</v>
      </c>
      <c r="T1084" s="16" t="s">
        <v>76</v>
      </c>
      <c r="U1084" s="89">
        <v>45378</v>
      </c>
      <c r="V1084" s="71"/>
      <c r="W1084" s="62" t="str" cm="1">
        <f t="array" ref="W1084">IF(SUM(LEN(B1084:V1084))=0,"",IF(OR(OR(ISBLANK(F1084),SUM(LEN(C1084),LEN(D1084))=0),AND(NOT(E1084="Unknown"),ISBLANK(J1084)),AND(NOT(O1084="Unknown"),ISBLANK(R1084))),"Missing Information", INDEX(Table15[Entire Service Line Classification], MATCH(SUMIFS(Table15[Unique ID],Table15[System-Owned Portion],E1084,Table15[If Material Anything Other than "Lead" in Column E,Was Material Ever Previously Lead?],G1084,Table15[Customer-Owned Portion],O1084),Table15[Unique ID],0),0)))</f>
        <v>Non-lead</v>
      </c>
    </row>
    <row r="1085" spans="1:23" ht="30" x14ac:dyDescent="0.25">
      <c r="A1085" s="2"/>
      <c r="B1085" s="67" t="s">
        <v>2175</v>
      </c>
      <c r="C1085" s="16" t="s">
        <v>2693</v>
      </c>
      <c r="D1085" s="16"/>
      <c r="E1085" s="26" t="s">
        <v>27</v>
      </c>
      <c r="F1085" s="116" t="s">
        <v>18</v>
      </c>
      <c r="G1085" s="117" t="s">
        <v>18</v>
      </c>
      <c r="H1085" s="89"/>
      <c r="I1085" s="112">
        <v>0.75</v>
      </c>
      <c r="J1085" s="28" t="s">
        <v>82</v>
      </c>
      <c r="K1085" s="16" t="s">
        <v>20</v>
      </c>
      <c r="L1085" s="16" t="s">
        <v>76</v>
      </c>
      <c r="M1085" s="89">
        <v>45953</v>
      </c>
      <c r="N1085" s="69"/>
      <c r="O1085" s="26" t="s">
        <v>19</v>
      </c>
      <c r="P1085" s="91"/>
      <c r="Q1085" s="112">
        <v>0.75</v>
      </c>
      <c r="R1085" s="28" t="s">
        <v>82</v>
      </c>
      <c r="S1085" s="16" t="s">
        <v>20</v>
      </c>
      <c r="T1085" s="16" t="s">
        <v>76</v>
      </c>
      <c r="U1085" s="89">
        <v>45953</v>
      </c>
      <c r="V1085" s="71"/>
      <c r="W1085" s="62" t="str" cm="1">
        <f t="array" ref="W1085">IF(SUM(LEN(B1085:V1085))=0,"",IF(OR(OR(ISBLANK(F1085),SUM(LEN(C1085),LEN(D1085))=0),AND(NOT(E1085="Unknown"),ISBLANK(J1085)),AND(NOT(O1085="Unknown"),ISBLANK(R1085))),"Missing Information", INDEX(Table15[Entire Service Line Classification], MATCH(SUMIFS(Table15[Unique ID],Table15[System-Owned Portion],E1085,Table15[If Material Anything Other than "Lead" in Column E,Was Material Ever Previously Lead?],G1085,Table15[Customer-Owned Portion],O1085),Table15[Unique ID],0),0)))</f>
        <v>Non-lead</v>
      </c>
    </row>
    <row r="1086" spans="1:23" ht="30" x14ac:dyDescent="0.25">
      <c r="A1086" s="2"/>
      <c r="B1086" s="67" t="s">
        <v>2175</v>
      </c>
      <c r="C1086" s="16" t="s">
        <v>2176</v>
      </c>
      <c r="D1086" s="16"/>
      <c r="E1086" s="26" t="s">
        <v>27</v>
      </c>
      <c r="F1086" s="116" t="s">
        <v>18</v>
      </c>
      <c r="G1086" s="117" t="s">
        <v>18</v>
      </c>
      <c r="H1086" s="89"/>
      <c r="I1086" s="112">
        <v>0.75</v>
      </c>
      <c r="J1086" s="28" t="s">
        <v>82</v>
      </c>
      <c r="K1086" s="16" t="s">
        <v>20</v>
      </c>
      <c r="L1086" s="16" t="s">
        <v>76</v>
      </c>
      <c r="M1086" s="89">
        <v>45953</v>
      </c>
      <c r="N1086" s="69"/>
      <c r="O1086" s="26" t="s">
        <v>19</v>
      </c>
      <c r="P1086" s="91"/>
      <c r="Q1086" s="112">
        <v>0.75</v>
      </c>
      <c r="R1086" s="28" t="s">
        <v>82</v>
      </c>
      <c r="S1086" s="16" t="s">
        <v>18</v>
      </c>
      <c r="T1086" s="16" t="s">
        <v>76</v>
      </c>
      <c r="U1086" s="89">
        <v>45953</v>
      </c>
      <c r="V1086" s="71"/>
      <c r="W1086" s="62" t="str" cm="1">
        <f t="array" ref="W1086">IF(SUM(LEN(B1086:V1086))=0,"",IF(OR(OR(ISBLANK(F1086),SUM(LEN(C1086),LEN(D1086))=0),AND(NOT(E1086="Unknown"),ISBLANK(J1086)),AND(NOT(O1086="Unknown"),ISBLANK(R1086))),"Missing Information", INDEX(Table15[Entire Service Line Classification], MATCH(SUMIFS(Table15[Unique ID],Table15[System-Owned Portion],E1086,Table15[If Material Anything Other than "Lead" in Column E,Was Material Ever Previously Lead?],G1086,Table15[Customer-Owned Portion],O1086),Table15[Unique ID],0),0)))</f>
        <v>Non-lead</v>
      </c>
    </row>
    <row r="1087" spans="1:23" ht="30" x14ac:dyDescent="0.25">
      <c r="A1087" s="2"/>
      <c r="B1087" s="67" t="s">
        <v>2177</v>
      </c>
      <c r="C1087" s="16" t="s">
        <v>2178</v>
      </c>
      <c r="D1087" s="16"/>
      <c r="E1087" s="26" t="s">
        <v>27</v>
      </c>
      <c r="F1087" s="116" t="s">
        <v>18</v>
      </c>
      <c r="G1087" s="117" t="s">
        <v>18</v>
      </c>
      <c r="H1087" s="89"/>
      <c r="I1087" s="112">
        <v>0.75</v>
      </c>
      <c r="J1087" s="28" t="s">
        <v>82</v>
      </c>
      <c r="K1087" s="16" t="s">
        <v>20</v>
      </c>
      <c r="L1087" s="16" t="s">
        <v>76</v>
      </c>
      <c r="M1087" s="89">
        <v>45898</v>
      </c>
      <c r="N1087" s="69"/>
      <c r="O1087" s="26" t="s">
        <v>19</v>
      </c>
      <c r="P1087" s="91"/>
      <c r="Q1087" s="112">
        <v>0.75</v>
      </c>
      <c r="R1087" s="28" t="s">
        <v>82</v>
      </c>
      <c r="S1087" s="16" t="s">
        <v>20</v>
      </c>
      <c r="T1087" s="16" t="s">
        <v>76</v>
      </c>
      <c r="U1087" s="89">
        <v>45898</v>
      </c>
      <c r="V1087" s="71"/>
      <c r="W1087" s="62" t="str" cm="1">
        <f t="array" ref="W1087">IF(SUM(LEN(B1087:V1087))=0,"",IF(OR(OR(ISBLANK(F1087),SUM(LEN(C1087),LEN(D1087))=0),AND(NOT(E1087="Unknown"),ISBLANK(J1087)),AND(NOT(O1087="Unknown"),ISBLANK(R1087))),"Missing Information", INDEX(Table15[Entire Service Line Classification], MATCH(SUMIFS(Table15[Unique ID],Table15[System-Owned Portion],E1087,Table15[If Material Anything Other than "Lead" in Column E,Was Material Ever Previously Lead?],G1087,Table15[Customer-Owned Portion],O1087),Table15[Unique ID],0),0)))</f>
        <v>Non-lead</v>
      </c>
    </row>
    <row r="1088" spans="1:23" ht="30" x14ac:dyDescent="0.25">
      <c r="A1088" s="2"/>
      <c r="B1088" s="67" t="s">
        <v>2183</v>
      </c>
      <c r="C1088" s="16" t="s">
        <v>2184</v>
      </c>
      <c r="D1088" s="16"/>
      <c r="E1088" s="26" t="s">
        <v>27</v>
      </c>
      <c r="F1088" s="116" t="s">
        <v>18</v>
      </c>
      <c r="G1088" s="28" t="s">
        <v>18</v>
      </c>
      <c r="H1088" s="89"/>
      <c r="I1088" s="112">
        <v>0.75</v>
      </c>
      <c r="J1088" s="117" t="s">
        <v>82</v>
      </c>
      <c r="K1088" s="117" t="s">
        <v>20</v>
      </c>
      <c r="L1088" s="16" t="s">
        <v>76</v>
      </c>
      <c r="M1088" s="89">
        <v>45314</v>
      </c>
      <c r="N1088" s="69"/>
      <c r="O1088" s="26" t="s">
        <v>26</v>
      </c>
      <c r="P1088" s="91"/>
      <c r="Q1088" s="112">
        <v>0.75</v>
      </c>
      <c r="R1088" s="28" t="s">
        <v>82</v>
      </c>
      <c r="S1088" s="117" t="s">
        <v>20</v>
      </c>
      <c r="T1088" s="16" t="s">
        <v>76</v>
      </c>
      <c r="U1088" s="89">
        <v>45314</v>
      </c>
      <c r="V1088" s="71"/>
      <c r="W1088" s="62" t="str" cm="1">
        <f t="array" ref="W1088">IF(SUM(LEN(B1088:V1088))=0,"",IF(OR(OR(ISBLANK(F1088),SUM(LEN(C1088),LEN(D1088))=0),AND(NOT(E1088="Unknown"),ISBLANK(J1088)),AND(NOT(O1088="Unknown"),ISBLANK(R1088))),"Missing Information", INDEX(Table15[Entire Service Line Classification], MATCH(SUMIFS(Table15[Unique ID],Table15[System-Owned Portion],E1088,Table15[If Material Anything Other than "Lead" in Column E,Was Material Ever Previously Lead?],G1088,Table15[Customer-Owned Portion],O1088),Table15[Unique ID],0),0)))</f>
        <v>Non-lead</v>
      </c>
    </row>
    <row r="1089" spans="1:23" ht="30" x14ac:dyDescent="0.25">
      <c r="A1089" s="2"/>
      <c r="B1089" s="67" t="s">
        <v>2185</v>
      </c>
      <c r="C1089" s="16" t="s">
        <v>2186</v>
      </c>
      <c r="D1089" s="16"/>
      <c r="E1089" s="26" t="s">
        <v>27</v>
      </c>
      <c r="F1089" s="116" t="s">
        <v>18</v>
      </c>
      <c r="G1089" s="117" t="s">
        <v>18</v>
      </c>
      <c r="H1089" s="89"/>
      <c r="I1089" s="112">
        <v>0.75</v>
      </c>
      <c r="J1089" s="28" t="s">
        <v>82</v>
      </c>
      <c r="K1089" s="16" t="s">
        <v>20</v>
      </c>
      <c r="L1089" s="16" t="s">
        <v>76</v>
      </c>
      <c r="M1089" s="89">
        <v>45898</v>
      </c>
      <c r="N1089" s="69"/>
      <c r="O1089" s="26" t="s">
        <v>19</v>
      </c>
      <c r="P1089" s="91"/>
      <c r="Q1089" s="112">
        <v>0.75</v>
      </c>
      <c r="R1089" s="28" t="s">
        <v>82</v>
      </c>
      <c r="S1089" s="16" t="s">
        <v>20</v>
      </c>
      <c r="T1089" s="16" t="s">
        <v>76</v>
      </c>
      <c r="U1089" s="89">
        <v>45898</v>
      </c>
      <c r="V1089" s="71"/>
      <c r="W1089" s="62" t="str" cm="1">
        <f t="array" ref="W1089">IF(SUM(LEN(B1089:V1089))=0,"",IF(OR(OR(ISBLANK(F1089),SUM(LEN(C1089),LEN(D1089))=0),AND(NOT(E1089="Unknown"),ISBLANK(J1089)),AND(NOT(O1089="Unknown"),ISBLANK(R1089))),"Missing Information", INDEX(Table15[Entire Service Line Classification], MATCH(SUMIFS(Table15[Unique ID],Table15[System-Owned Portion],E1089,Table15[If Material Anything Other than "Lead" in Column E,Was Material Ever Previously Lead?],G1089,Table15[Customer-Owned Portion],O1089),Table15[Unique ID],0),0)))</f>
        <v>Non-lead</v>
      </c>
    </row>
    <row r="1090" spans="1:23" ht="30" x14ac:dyDescent="0.25">
      <c r="A1090" s="2"/>
      <c r="B1090" s="67" t="s">
        <v>2179</v>
      </c>
      <c r="C1090" s="16" t="s">
        <v>2180</v>
      </c>
      <c r="D1090" s="16"/>
      <c r="E1090" s="26" t="s">
        <v>27</v>
      </c>
      <c r="F1090" s="116" t="s">
        <v>18</v>
      </c>
      <c r="G1090" s="117" t="s">
        <v>18</v>
      </c>
      <c r="H1090" s="89"/>
      <c r="I1090" s="112">
        <v>0.75</v>
      </c>
      <c r="J1090" s="28" t="s">
        <v>82</v>
      </c>
      <c r="K1090" s="16" t="s">
        <v>20</v>
      </c>
      <c r="L1090" s="16" t="s">
        <v>76</v>
      </c>
      <c r="M1090" s="89">
        <v>45898</v>
      </c>
      <c r="N1090" s="69"/>
      <c r="O1090" s="26" t="s">
        <v>19</v>
      </c>
      <c r="P1090" s="91"/>
      <c r="Q1090" s="112">
        <v>0.75</v>
      </c>
      <c r="R1090" s="28" t="s">
        <v>82</v>
      </c>
      <c r="S1090" s="16" t="s">
        <v>20</v>
      </c>
      <c r="T1090" s="16" t="s">
        <v>76</v>
      </c>
      <c r="U1090" s="89">
        <v>45898</v>
      </c>
      <c r="V1090" s="71"/>
      <c r="W1090" s="62" t="str" cm="1">
        <f t="array" ref="W1090">IF(SUM(LEN(B1090:V1090))=0,"",IF(OR(OR(ISBLANK(F1090),SUM(LEN(C1090),LEN(D1090))=0),AND(NOT(E1090="Unknown"),ISBLANK(J1090)),AND(NOT(O1090="Unknown"),ISBLANK(R1090))),"Missing Information", INDEX(Table15[Entire Service Line Classification], MATCH(SUMIFS(Table15[Unique ID],Table15[System-Owned Portion],E1090,Table15[If Material Anything Other than "Lead" in Column E,Was Material Ever Previously Lead?],G1090,Table15[Customer-Owned Portion],O1090),Table15[Unique ID],0),0)))</f>
        <v>Non-lead</v>
      </c>
    </row>
    <row r="1091" spans="1:23" ht="30" x14ac:dyDescent="0.25">
      <c r="A1091" s="2"/>
      <c r="B1091" s="67" t="s">
        <v>2187</v>
      </c>
      <c r="C1091" s="16" t="s">
        <v>2188</v>
      </c>
      <c r="D1091" s="16"/>
      <c r="E1091" s="26" t="s">
        <v>36</v>
      </c>
      <c r="F1091" s="116" t="s">
        <v>18</v>
      </c>
      <c r="G1091" s="28" t="s">
        <v>18</v>
      </c>
      <c r="H1091" s="89">
        <v>36161</v>
      </c>
      <c r="I1091" s="112">
        <v>0.75</v>
      </c>
      <c r="J1091" s="28" t="s">
        <v>87</v>
      </c>
      <c r="K1091" s="16" t="s">
        <v>18</v>
      </c>
      <c r="L1091" s="16"/>
      <c r="M1091" s="89"/>
      <c r="N1091" s="69"/>
      <c r="O1091" s="26" t="s">
        <v>36</v>
      </c>
      <c r="P1091" s="91">
        <v>36161</v>
      </c>
      <c r="Q1091" s="112">
        <v>0.75</v>
      </c>
      <c r="R1091" s="28" t="s">
        <v>87</v>
      </c>
      <c r="S1091" s="16" t="s">
        <v>18</v>
      </c>
      <c r="T1091" s="16"/>
      <c r="U1091" s="89"/>
      <c r="V1091" s="71"/>
      <c r="W1091" s="62" t="str" cm="1">
        <f t="array" ref="W1091">IF(SUM(LEN(B1091:V1091))=0,"",IF(OR(OR(ISBLANK(F1091),SUM(LEN(C1091),LEN(D1091))=0),AND(NOT(E1091="Unknown"),ISBLANK(J1091)),AND(NOT(O1091="Unknown"),ISBLANK(R1091))),"Missing Information", INDEX(Table15[Entire Service Line Classification], MATCH(SUMIFS(Table15[Unique ID],Table15[System-Owned Portion],E1091,Table15[If Material Anything Other than "Lead" in Column E,Was Material Ever Previously Lead?],G1091,Table15[Customer-Owned Portion],O1091),Table15[Unique ID],0),0)))</f>
        <v>Non-lead</v>
      </c>
    </row>
    <row r="1092" spans="1:23" ht="30" x14ac:dyDescent="0.25">
      <c r="A1092" s="2"/>
      <c r="B1092" s="67" t="s">
        <v>2181</v>
      </c>
      <c r="C1092" s="16" t="s">
        <v>2182</v>
      </c>
      <c r="D1092" s="16"/>
      <c r="E1092" s="26" t="s">
        <v>27</v>
      </c>
      <c r="F1092" s="116" t="s">
        <v>18</v>
      </c>
      <c r="G1092" s="117" t="s">
        <v>18</v>
      </c>
      <c r="H1092" s="89"/>
      <c r="I1092" s="112">
        <v>0.75</v>
      </c>
      <c r="J1092" s="28" t="s">
        <v>82</v>
      </c>
      <c r="K1092" s="16" t="s">
        <v>20</v>
      </c>
      <c r="L1092" s="16" t="s">
        <v>76</v>
      </c>
      <c r="M1092" s="89">
        <v>45898</v>
      </c>
      <c r="N1092" s="69"/>
      <c r="O1092" s="26" t="s">
        <v>19</v>
      </c>
      <c r="P1092" s="91"/>
      <c r="Q1092" s="112">
        <v>0.75</v>
      </c>
      <c r="R1092" s="28" t="s">
        <v>82</v>
      </c>
      <c r="S1092" s="16" t="s">
        <v>20</v>
      </c>
      <c r="T1092" s="16" t="s">
        <v>76</v>
      </c>
      <c r="U1092" s="89">
        <v>45898</v>
      </c>
      <c r="V1092" s="71"/>
      <c r="W1092" s="62" t="str" cm="1">
        <f t="array" ref="W1092">IF(SUM(LEN(B1092:V1092))=0,"",IF(OR(OR(ISBLANK(F1092),SUM(LEN(C1092),LEN(D1092))=0),AND(NOT(E1092="Unknown"),ISBLANK(J1092)),AND(NOT(O1092="Unknown"),ISBLANK(R1092))),"Missing Information", INDEX(Table15[Entire Service Line Classification], MATCH(SUMIFS(Table15[Unique ID],Table15[System-Owned Portion],E1092,Table15[If Material Anything Other than "Lead" in Column E,Was Material Ever Previously Lead?],G1092,Table15[Customer-Owned Portion],O1092),Table15[Unique ID],0),0)))</f>
        <v>Non-lead</v>
      </c>
    </row>
    <row r="1093" spans="1:23" ht="30" x14ac:dyDescent="0.25">
      <c r="A1093" s="2"/>
      <c r="B1093" s="67" t="s">
        <v>2189</v>
      </c>
      <c r="C1093" s="16" t="s">
        <v>2190</v>
      </c>
      <c r="D1093" s="16"/>
      <c r="E1093" s="26" t="s">
        <v>27</v>
      </c>
      <c r="F1093" s="116" t="s">
        <v>18</v>
      </c>
      <c r="G1093" s="28" t="s">
        <v>18</v>
      </c>
      <c r="H1093" s="89"/>
      <c r="I1093" s="112">
        <v>0.75</v>
      </c>
      <c r="J1093" s="117" t="s">
        <v>82</v>
      </c>
      <c r="K1093" s="117" t="s">
        <v>20</v>
      </c>
      <c r="L1093" s="16" t="s">
        <v>76</v>
      </c>
      <c r="M1093" s="89">
        <v>45366</v>
      </c>
      <c r="N1093" s="125"/>
      <c r="O1093" s="26" t="s">
        <v>27</v>
      </c>
      <c r="P1093" s="91"/>
      <c r="Q1093" s="112">
        <v>0.75</v>
      </c>
      <c r="R1093" s="28" t="s">
        <v>82</v>
      </c>
      <c r="S1093" s="117" t="s">
        <v>20</v>
      </c>
      <c r="T1093" s="16" t="s">
        <v>76</v>
      </c>
      <c r="U1093" s="89">
        <v>45828</v>
      </c>
      <c r="V1093" s="71"/>
      <c r="W1093" s="62" t="str" cm="1">
        <f t="array" ref="W1093">IF(SUM(LEN(B1093:V1093))=0,"",IF(OR(OR(ISBLANK(F1093),SUM(LEN(C1093),LEN(D1093))=0),AND(NOT(E1093="Unknown"),ISBLANK(J1093)),AND(NOT(O1093="Unknown"),ISBLANK(R1093))),"Missing Information", INDEX(Table15[Entire Service Line Classification], MATCH(SUMIFS(Table15[Unique ID],Table15[System-Owned Portion],E1093,Table15[If Material Anything Other than "Lead" in Column E,Was Material Ever Previously Lead?],G1093,Table15[Customer-Owned Portion],O1093),Table15[Unique ID],0),0)))</f>
        <v>Non-lead</v>
      </c>
    </row>
    <row r="1094" spans="1:23" ht="30" x14ac:dyDescent="0.25">
      <c r="A1094" s="2"/>
      <c r="B1094" s="67" t="s">
        <v>2191</v>
      </c>
      <c r="C1094" s="16" t="s">
        <v>2192</v>
      </c>
      <c r="D1094" s="16"/>
      <c r="E1094" s="26" t="s">
        <v>27</v>
      </c>
      <c r="F1094" s="116" t="s">
        <v>18</v>
      </c>
      <c r="G1094" s="28" t="s">
        <v>18</v>
      </c>
      <c r="H1094" s="89"/>
      <c r="I1094" s="112">
        <v>0.75</v>
      </c>
      <c r="J1094" s="118" t="s">
        <v>82</v>
      </c>
      <c r="K1094" s="117" t="s">
        <v>20</v>
      </c>
      <c r="L1094" s="16" t="s">
        <v>76</v>
      </c>
      <c r="M1094" s="89">
        <v>45370</v>
      </c>
      <c r="N1094" s="125"/>
      <c r="O1094" s="26" t="s">
        <v>19</v>
      </c>
      <c r="P1094" s="91"/>
      <c r="Q1094" s="112">
        <v>0.75</v>
      </c>
      <c r="R1094" s="28" t="s">
        <v>82</v>
      </c>
      <c r="S1094" s="117" t="s">
        <v>20</v>
      </c>
      <c r="T1094" s="16" t="s">
        <v>76</v>
      </c>
      <c r="U1094" s="89">
        <v>45370</v>
      </c>
      <c r="V1094" s="71"/>
      <c r="W1094" s="62" t="str" cm="1">
        <f t="array" ref="W1094">IF(SUM(LEN(B1094:V1094))=0,"",IF(OR(OR(ISBLANK(F1094),SUM(LEN(C1094),LEN(D1094))=0),AND(NOT(E1094="Unknown"),ISBLANK(J1094)),AND(NOT(O1094="Unknown"),ISBLANK(R1094))),"Missing Information", INDEX(Table15[Entire Service Line Classification], MATCH(SUMIFS(Table15[Unique ID],Table15[System-Owned Portion],E1094,Table15[If Material Anything Other than "Lead" in Column E,Was Material Ever Previously Lead?],G1094,Table15[Customer-Owned Portion],O1094),Table15[Unique ID],0),0)))</f>
        <v>Non-lead</v>
      </c>
    </row>
    <row r="1095" spans="1:23" ht="30" x14ac:dyDescent="0.25">
      <c r="A1095" s="2"/>
      <c r="B1095" s="67" t="s">
        <v>2193</v>
      </c>
      <c r="C1095" s="16" t="s">
        <v>2194</v>
      </c>
      <c r="D1095" s="16"/>
      <c r="E1095" s="26" t="s">
        <v>27</v>
      </c>
      <c r="F1095" s="116" t="s">
        <v>18</v>
      </c>
      <c r="G1095" s="28" t="s">
        <v>18</v>
      </c>
      <c r="H1095" s="89"/>
      <c r="I1095" s="112">
        <v>0.75</v>
      </c>
      <c r="J1095" s="28" t="s">
        <v>29</v>
      </c>
      <c r="K1095" s="16" t="s">
        <v>18</v>
      </c>
      <c r="L1095" s="16" t="s">
        <v>75</v>
      </c>
      <c r="M1095" s="89">
        <v>45503</v>
      </c>
      <c r="N1095" s="69" t="s">
        <v>116</v>
      </c>
      <c r="O1095" s="26" t="s">
        <v>19</v>
      </c>
      <c r="P1095" s="91"/>
      <c r="Q1095" s="112">
        <v>0.75</v>
      </c>
      <c r="R1095" s="28" t="s">
        <v>82</v>
      </c>
      <c r="S1095" s="117" t="s">
        <v>20</v>
      </c>
      <c r="T1095" s="16" t="s">
        <v>76</v>
      </c>
      <c r="U1095" s="89">
        <v>45503</v>
      </c>
      <c r="V1095" s="71"/>
      <c r="W1095" s="62" t="str" cm="1">
        <f t="array" ref="W1095">IF(SUM(LEN(B1095:V1095))=0,"",IF(OR(OR(ISBLANK(F1095),SUM(LEN(C1095),LEN(D1095))=0),AND(NOT(E1095="Unknown"),ISBLANK(J1095)),AND(NOT(O1095="Unknown"),ISBLANK(R1095))),"Missing Information", INDEX(Table15[Entire Service Line Classification], MATCH(SUMIFS(Table15[Unique ID],Table15[System-Owned Portion],E1095,Table15[If Material Anything Other than "Lead" in Column E,Was Material Ever Previously Lead?],G1095,Table15[Customer-Owned Portion],O1095),Table15[Unique ID],0),0)))</f>
        <v>Non-lead</v>
      </c>
    </row>
    <row r="1096" spans="1:23" ht="30" x14ac:dyDescent="0.25">
      <c r="A1096" s="2"/>
      <c r="B1096" s="67" t="s">
        <v>2195</v>
      </c>
      <c r="C1096" s="16" t="s">
        <v>2196</v>
      </c>
      <c r="D1096" s="16"/>
      <c r="E1096" s="26" t="s">
        <v>19</v>
      </c>
      <c r="F1096" s="116" t="s">
        <v>18</v>
      </c>
      <c r="G1096" s="28" t="s">
        <v>18</v>
      </c>
      <c r="H1096" s="89">
        <v>29647</v>
      </c>
      <c r="I1096" s="112">
        <v>2</v>
      </c>
      <c r="J1096" s="28" t="s">
        <v>89</v>
      </c>
      <c r="K1096" s="16" t="s">
        <v>18</v>
      </c>
      <c r="L1096" s="16"/>
      <c r="M1096" s="89"/>
      <c r="N1096" s="69"/>
      <c r="O1096" s="26" t="s">
        <v>19</v>
      </c>
      <c r="P1096" s="91">
        <v>29647</v>
      </c>
      <c r="Q1096" s="112">
        <v>2</v>
      </c>
      <c r="R1096" s="28" t="s">
        <v>82</v>
      </c>
      <c r="S1096" s="16" t="s">
        <v>20</v>
      </c>
      <c r="T1096" s="16" t="s">
        <v>76</v>
      </c>
      <c r="U1096" s="89">
        <v>45828</v>
      </c>
      <c r="V1096" s="71"/>
      <c r="W1096" s="62" t="str" cm="1">
        <f t="array" ref="W1096">IF(SUM(LEN(B1096:V1096))=0,"",IF(OR(OR(ISBLANK(F1096),SUM(LEN(C1096),LEN(D1096))=0),AND(NOT(E1096="Unknown"),ISBLANK(J1096)),AND(NOT(O1096="Unknown"),ISBLANK(R1096))),"Missing Information", INDEX(Table15[Entire Service Line Classification], MATCH(SUMIFS(Table15[Unique ID],Table15[System-Owned Portion],E1096,Table15[If Material Anything Other than "Lead" in Column E,Was Material Ever Previously Lead?],G1096,Table15[Customer-Owned Portion],O1096),Table15[Unique ID],0),0)))</f>
        <v>Non-lead</v>
      </c>
    </row>
    <row r="1097" spans="1:23" ht="30" x14ac:dyDescent="0.25">
      <c r="A1097" s="2"/>
      <c r="B1097" s="67" t="s">
        <v>2199</v>
      </c>
      <c r="C1097" s="16" t="s">
        <v>2200</v>
      </c>
      <c r="D1097" s="16"/>
      <c r="E1097" s="26" t="s">
        <v>19</v>
      </c>
      <c r="F1097" s="116" t="s">
        <v>18</v>
      </c>
      <c r="G1097" s="117" t="s">
        <v>18</v>
      </c>
      <c r="H1097" s="89">
        <v>29647</v>
      </c>
      <c r="I1097" s="112">
        <v>2</v>
      </c>
      <c r="J1097" s="28" t="s">
        <v>89</v>
      </c>
      <c r="K1097" s="16" t="s">
        <v>18</v>
      </c>
      <c r="L1097" s="16"/>
      <c r="M1097" s="89"/>
      <c r="N1097" s="69"/>
      <c r="O1097" s="26" t="s">
        <v>19</v>
      </c>
      <c r="P1097" s="91">
        <v>29647</v>
      </c>
      <c r="Q1097" s="112">
        <v>2</v>
      </c>
      <c r="R1097" s="28" t="s">
        <v>82</v>
      </c>
      <c r="S1097" s="16" t="s">
        <v>20</v>
      </c>
      <c r="T1097" s="16" t="s">
        <v>76</v>
      </c>
      <c r="U1097" s="89">
        <v>45720</v>
      </c>
      <c r="V1097" s="71" t="s">
        <v>2770</v>
      </c>
      <c r="W1097" s="62" t="str" cm="1">
        <f t="array" ref="W1097">IF(SUM(LEN(B1097:V1097))=0,"",IF(OR(OR(ISBLANK(F1097),SUM(LEN(C1097),LEN(D1097))=0),AND(NOT(E1097="Unknown"),ISBLANK(J1097)),AND(NOT(O1097="Unknown"),ISBLANK(R1097))),"Missing Information", INDEX(Table15[Entire Service Line Classification], MATCH(SUMIFS(Table15[Unique ID],Table15[System-Owned Portion],E1097,Table15[If Material Anything Other than "Lead" in Column E,Was Material Ever Previously Lead?],G1097,Table15[Customer-Owned Portion],O1097),Table15[Unique ID],0),0)))</f>
        <v>Non-lead</v>
      </c>
    </row>
    <row r="1098" spans="1:23" ht="30" x14ac:dyDescent="0.25">
      <c r="A1098" s="2"/>
      <c r="B1098" s="67" t="s">
        <v>2197</v>
      </c>
      <c r="C1098" s="16" t="s">
        <v>2198</v>
      </c>
      <c r="D1098" s="16"/>
      <c r="E1098" s="26" t="s">
        <v>27</v>
      </c>
      <c r="F1098" s="116" t="s">
        <v>18</v>
      </c>
      <c r="G1098" s="117" t="s">
        <v>18</v>
      </c>
      <c r="H1098" s="89"/>
      <c r="I1098" s="112">
        <v>0.75</v>
      </c>
      <c r="J1098" s="28" t="s">
        <v>82</v>
      </c>
      <c r="K1098" s="16" t="s">
        <v>18</v>
      </c>
      <c r="L1098" s="16" t="s">
        <v>76</v>
      </c>
      <c r="M1098" s="89">
        <v>45911</v>
      </c>
      <c r="N1098" s="69"/>
      <c r="O1098" s="26" t="s">
        <v>19</v>
      </c>
      <c r="P1098" s="91"/>
      <c r="Q1098" s="112">
        <v>0.75</v>
      </c>
      <c r="R1098" s="28" t="s">
        <v>82</v>
      </c>
      <c r="S1098" s="16" t="s">
        <v>20</v>
      </c>
      <c r="T1098" s="16" t="s">
        <v>76</v>
      </c>
      <c r="U1098" s="89">
        <v>45911</v>
      </c>
      <c r="V1098" s="71"/>
      <c r="W1098" s="62" t="str" cm="1">
        <f t="array" ref="W1098">IF(SUM(LEN(B1098:V1098))=0,"",IF(OR(OR(ISBLANK(F1098),SUM(LEN(C1098),LEN(D1098))=0),AND(NOT(E1098="Unknown"),ISBLANK(J1098)),AND(NOT(O1098="Unknown"),ISBLANK(R1098))),"Missing Information", INDEX(Table15[Entire Service Line Classification], MATCH(SUMIFS(Table15[Unique ID],Table15[System-Owned Portion],E1098,Table15[If Material Anything Other than "Lead" in Column E,Was Material Ever Previously Lead?],G1098,Table15[Customer-Owned Portion],O1098),Table15[Unique ID],0),0)))</f>
        <v>Non-lead</v>
      </c>
    </row>
    <row r="1099" spans="1:23" ht="30" x14ac:dyDescent="0.25">
      <c r="A1099" s="2"/>
      <c r="B1099" s="67" t="s">
        <v>2201</v>
      </c>
      <c r="C1099" s="16" t="s">
        <v>2202</v>
      </c>
      <c r="D1099" s="16"/>
      <c r="E1099" s="119" t="s">
        <v>27</v>
      </c>
      <c r="F1099" s="116" t="s">
        <v>18</v>
      </c>
      <c r="G1099" s="117" t="s">
        <v>18</v>
      </c>
      <c r="H1099" s="89"/>
      <c r="I1099" s="112">
        <v>0.75</v>
      </c>
      <c r="J1099" s="28" t="s">
        <v>29</v>
      </c>
      <c r="K1099" s="16" t="s">
        <v>18</v>
      </c>
      <c r="L1099" s="16"/>
      <c r="M1099" s="89">
        <v>42528</v>
      </c>
      <c r="N1099" s="69" t="s">
        <v>116</v>
      </c>
      <c r="O1099" s="26" t="s">
        <v>19</v>
      </c>
      <c r="P1099" s="91"/>
      <c r="Q1099" s="112">
        <v>0.75</v>
      </c>
      <c r="R1099" s="28" t="s">
        <v>82</v>
      </c>
      <c r="S1099" s="16" t="s">
        <v>20</v>
      </c>
      <c r="T1099" s="16" t="s">
        <v>76</v>
      </c>
      <c r="U1099" s="89">
        <v>45911</v>
      </c>
      <c r="V1099" s="71"/>
      <c r="W1099" s="62" t="str" cm="1">
        <f t="array" ref="W1099">IF(SUM(LEN(B1099:V1099))=0,"",IF(OR(OR(ISBLANK(F1099),SUM(LEN(C1099),LEN(D1099))=0),AND(NOT(E1099="Unknown"),ISBLANK(J1099)),AND(NOT(O1099="Unknown"),ISBLANK(R1099))),"Missing Information", INDEX(Table15[Entire Service Line Classification], MATCH(SUMIFS(Table15[Unique ID],Table15[System-Owned Portion],E1099,Table15[If Material Anything Other than "Lead" in Column E,Was Material Ever Previously Lead?],G1099,Table15[Customer-Owned Portion],O1099),Table15[Unique ID],0),0)))</f>
        <v>Non-lead</v>
      </c>
    </row>
    <row r="1100" spans="1:23" ht="30" x14ac:dyDescent="0.25">
      <c r="A1100" s="2"/>
      <c r="B1100" s="67" t="s">
        <v>2203</v>
      </c>
      <c r="C1100" s="16" t="s">
        <v>2204</v>
      </c>
      <c r="D1100" s="16"/>
      <c r="E1100" s="26" t="s">
        <v>27</v>
      </c>
      <c r="F1100" s="116" t="s">
        <v>18</v>
      </c>
      <c r="G1100" s="117" t="s">
        <v>18</v>
      </c>
      <c r="H1100" s="89"/>
      <c r="I1100" s="112">
        <v>0.75</v>
      </c>
      <c r="J1100" s="28" t="s">
        <v>82</v>
      </c>
      <c r="K1100" s="16" t="s">
        <v>20</v>
      </c>
      <c r="L1100" s="16" t="s">
        <v>76</v>
      </c>
      <c r="M1100" s="89">
        <v>45911</v>
      </c>
      <c r="N1100" s="69"/>
      <c r="O1100" s="26" t="s">
        <v>19</v>
      </c>
      <c r="P1100" s="91"/>
      <c r="Q1100" s="112">
        <v>0.75</v>
      </c>
      <c r="R1100" s="28" t="s">
        <v>82</v>
      </c>
      <c r="S1100" s="16" t="s">
        <v>20</v>
      </c>
      <c r="T1100" s="16" t="s">
        <v>76</v>
      </c>
      <c r="U1100" s="89">
        <v>45911</v>
      </c>
      <c r="V1100" s="71"/>
      <c r="W1100" s="62" t="str" cm="1">
        <f t="array" ref="W1100">IF(SUM(LEN(B1100:V1100))=0,"",IF(OR(OR(ISBLANK(F1100),SUM(LEN(C1100),LEN(D1100))=0),AND(NOT(E1100="Unknown"),ISBLANK(J1100)),AND(NOT(O1100="Unknown"),ISBLANK(R1100))),"Missing Information", INDEX(Table15[Entire Service Line Classification], MATCH(SUMIFS(Table15[Unique ID],Table15[System-Owned Portion],E1100,Table15[If Material Anything Other than "Lead" in Column E,Was Material Ever Previously Lead?],G1100,Table15[Customer-Owned Portion],O1100),Table15[Unique ID],0),0)))</f>
        <v>Non-lead</v>
      </c>
    </row>
    <row r="1101" spans="1:23" ht="30" x14ac:dyDescent="0.25">
      <c r="A1101" s="2"/>
      <c r="B1101" s="67" t="s">
        <v>2205</v>
      </c>
      <c r="C1101" s="16" t="s">
        <v>2206</v>
      </c>
      <c r="D1101" s="16"/>
      <c r="E1101" s="26" t="s">
        <v>27</v>
      </c>
      <c r="F1101" s="116" t="s">
        <v>18</v>
      </c>
      <c r="G1101" s="117" t="s">
        <v>18</v>
      </c>
      <c r="H1101" s="89"/>
      <c r="I1101" s="112">
        <v>0.75</v>
      </c>
      <c r="J1101" s="28" t="s">
        <v>82</v>
      </c>
      <c r="K1101" s="16" t="s">
        <v>20</v>
      </c>
      <c r="L1101" s="16" t="s">
        <v>76</v>
      </c>
      <c r="M1101" s="89">
        <v>45911</v>
      </c>
      <c r="N1101" s="69"/>
      <c r="O1101" s="26" t="s">
        <v>19</v>
      </c>
      <c r="P1101" s="91"/>
      <c r="Q1101" s="112">
        <v>0.75</v>
      </c>
      <c r="R1101" s="28" t="s">
        <v>82</v>
      </c>
      <c r="S1101" s="16" t="s">
        <v>20</v>
      </c>
      <c r="T1101" s="16" t="s">
        <v>76</v>
      </c>
      <c r="U1101" s="89">
        <v>45911</v>
      </c>
      <c r="V1101" s="71"/>
      <c r="W1101" s="62" t="str" cm="1">
        <f t="array" ref="W1101">IF(SUM(LEN(B1101:V1101))=0,"",IF(OR(OR(ISBLANK(F1101),SUM(LEN(C1101),LEN(D1101))=0),AND(NOT(E1101="Unknown"),ISBLANK(J1101)),AND(NOT(O1101="Unknown"),ISBLANK(R1101))),"Missing Information", INDEX(Table15[Entire Service Line Classification], MATCH(SUMIFS(Table15[Unique ID],Table15[System-Owned Portion],E1101,Table15[If Material Anything Other than "Lead" in Column E,Was Material Ever Previously Lead?],G1101,Table15[Customer-Owned Portion],O1101),Table15[Unique ID],0),0)))</f>
        <v>Non-lead</v>
      </c>
    </row>
    <row r="1102" spans="1:23" ht="30" x14ac:dyDescent="0.25">
      <c r="A1102" s="2"/>
      <c r="B1102" s="67" t="s">
        <v>2207</v>
      </c>
      <c r="C1102" s="16" t="s">
        <v>2208</v>
      </c>
      <c r="D1102" s="16"/>
      <c r="E1102" s="26" t="s">
        <v>27</v>
      </c>
      <c r="F1102" s="116" t="s">
        <v>18</v>
      </c>
      <c r="G1102" s="28" t="s">
        <v>18</v>
      </c>
      <c r="H1102" s="89"/>
      <c r="I1102" s="112">
        <v>0.75</v>
      </c>
      <c r="J1102" s="28" t="s">
        <v>82</v>
      </c>
      <c r="K1102" s="117" t="s">
        <v>20</v>
      </c>
      <c r="L1102" s="16" t="s">
        <v>76</v>
      </c>
      <c r="M1102" s="89">
        <v>45331</v>
      </c>
      <c r="N1102" s="69"/>
      <c r="O1102" s="26" t="s">
        <v>27</v>
      </c>
      <c r="P1102" s="91"/>
      <c r="Q1102" s="112">
        <v>0.75</v>
      </c>
      <c r="R1102" s="28" t="s">
        <v>82</v>
      </c>
      <c r="S1102" s="117" t="s">
        <v>20</v>
      </c>
      <c r="T1102" s="16" t="s">
        <v>76</v>
      </c>
      <c r="U1102" s="89">
        <v>45331</v>
      </c>
      <c r="V1102" s="71"/>
      <c r="W1102" s="62" t="str" cm="1">
        <f t="array" ref="W1102">IF(SUM(LEN(B1102:V1102))=0,"",IF(OR(OR(ISBLANK(F1102),SUM(LEN(C1102),LEN(D1102))=0),AND(NOT(E1102="Unknown"),ISBLANK(J1102)),AND(NOT(O1102="Unknown"),ISBLANK(R1102))),"Missing Information", INDEX(Table15[Entire Service Line Classification], MATCH(SUMIFS(Table15[Unique ID],Table15[System-Owned Portion],E1102,Table15[If Material Anything Other than "Lead" in Column E,Was Material Ever Previously Lead?],G1102,Table15[Customer-Owned Portion],O1102),Table15[Unique ID],0),0)))</f>
        <v>Non-lead</v>
      </c>
    </row>
    <row r="1103" spans="1:23" ht="30" x14ac:dyDescent="0.25">
      <c r="A1103" s="2"/>
      <c r="B1103" s="67" t="s">
        <v>2209</v>
      </c>
      <c r="C1103" s="16" t="s">
        <v>2210</v>
      </c>
      <c r="D1103" s="16"/>
      <c r="E1103" s="26" t="s">
        <v>27</v>
      </c>
      <c r="F1103" s="116" t="s">
        <v>18</v>
      </c>
      <c r="G1103" s="117" t="s">
        <v>18</v>
      </c>
      <c r="H1103" s="89"/>
      <c r="I1103" s="112">
        <v>0.75</v>
      </c>
      <c r="J1103" s="28" t="s">
        <v>82</v>
      </c>
      <c r="K1103" s="16" t="s">
        <v>20</v>
      </c>
      <c r="L1103" s="16" t="s">
        <v>76</v>
      </c>
      <c r="M1103" s="89">
        <v>45911</v>
      </c>
      <c r="N1103" s="69"/>
      <c r="O1103" s="26" t="s">
        <v>19</v>
      </c>
      <c r="P1103" s="91"/>
      <c r="Q1103" s="112">
        <v>0.75</v>
      </c>
      <c r="R1103" s="28" t="s">
        <v>82</v>
      </c>
      <c r="S1103" s="16" t="s">
        <v>20</v>
      </c>
      <c r="T1103" s="16" t="s">
        <v>76</v>
      </c>
      <c r="U1103" s="89">
        <v>45911</v>
      </c>
      <c r="V1103" s="71"/>
      <c r="W1103" s="62" t="str" cm="1">
        <f t="array" ref="W1103">IF(SUM(LEN(B1103:V1103))=0,"",IF(OR(OR(ISBLANK(F1103),SUM(LEN(C1103),LEN(D1103))=0),AND(NOT(E1103="Unknown"),ISBLANK(J1103)),AND(NOT(O1103="Unknown"),ISBLANK(R1103))),"Missing Information", INDEX(Table15[Entire Service Line Classification], MATCH(SUMIFS(Table15[Unique ID],Table15[System-Owned Portion],E1103,Table15[If Material Anything Other than "Lead" in Column E,Was Material Ever Previously Lead?],G1103,Table15[Customer-Owned Portion],O1103),Table15[Unique ID],0),0)))</f>
        <v>Non-lead</v>
      </c>
    </row>
    <row r="1104" spans="1:23" ht="30" x14ac:dyDescent="0.25">
      <c r="A1104" s="2"/>
      <c r="B1104" s="67" t="s">
        <v>2213</v>
      </c>
      <c r="C1104" s="16" t="s">
        <v>2214</v>
      </c>
      <c r="D1104" s="16"/>
      <c r="E1104" s="26" t="s">
        <v>27</v>
      </c>
      <c r="F1104" s="116" t="s">
        <v>18</v>
      </c>
      <c r="G1104" s="28" t="s">
        <v>18</v>
      </c>
      <c r="H1104" s="89"/>
      <c r="I1104" s="112">
        <v>0.75</v>
      </c>
      <c r="J1104" s="28" t="s">
        <v>82</v>
      </c>
      <c r="K1104" s="117" t="s">
        <v>20</v>
      </c>
      <c r="L1104" s="16" t="s">
        <v>76</v>
      </c>
      <c r="M1104" s="89">
        <v>45331</v>
      </c>
      <c r="N1104" s="69"/>
      <c r="O1104" s="26" t="s">
        <v>27</v>
      </c>
      <c r="P1104" s="91"/>
      <c r="Q1104" s="112">
        <v>0.75</v>
      </c>
      <c r="R1104" s="28" t="s">
        <v>82</v>
      </c>
      <c r="S1104" s="117" t="s">
        <v>20</v>
      </c>
      <c r="T1104" s="16" t="s">
        <v>76</v>
      </c>
      <c r="U1104" s="89">
        <v>45331</v>
      </c>
      <c r="V1104" s="71"/>
      <c r="W1104" s="62" t="str" cm="1">
        <f t="array" ref="W1104">IF(SUM(LEN(B1104:V1104))=0,"",IF(OR(OR(ISBLANK(F1104),SUM(LEN(C1104),LEN(D1104))=0),AND(NOT(E1104="Unknown"),ISBLANK(J1104)),AND(NOT(O1104="Unknown"),ISBLANK(R1104))),"Missing Information", INDEX(Table15[Entire Service Line Classification], MATCH(SUMIFS(Table15[Unique ID],Table15[System-Owned Portion],E1104,Table15[If Material Anything Other than "Lead" in Column E,Was Material Ever Previously Lead?],G1104,Table15[Customer-Owned Portion],O1104),Table15[Unique ID],0),0)))</f>
        <v>Non-lead</v>
      </c>
    </row>
    <row r="1105" spans="1:23" ht="30" x14ac:dyDescent="0.25">
      <c r="A1105" s="2"/>
      <c r="B1105" s="67" t="s">
        <v>2215</v>
      </c>
      <c r="C1105" s="16" t="s">
        <v>2216</v>
      </c>
      <c r="D1105" s="16"/>
      <c r="E1105" s="26" t="s">
        <v>19</v>
      </c>
      <c r="F1105" s="116" t="s">
        <v>18</v>
      </c>
      <c r="G1105" s="28" t="s">
        <v>18</v>
      </c>
      <c r="H1105" s="89"/>
      <c r="I1105" s="112">
        <v>0.75</v>
      </c>
      <c r="J1105" s="28" t="s">
        <v>29</v>
      </c>
      <c r="K1105" s="16" t="s">
        <v>18</v>
      </c>
      <c r="L1105" s="16"/>
      <c r="M1105" s="89">
        <v>40802</v>
      </c>
      <c r="N1105" s="69"/>
      <c r="O1105" s="26" t="s">
        <v>19</v>
      </c>
      <c r="P1105" s="91"/>
      <c r="Q1105" s="112">
        <v>0.75</v>
      </c>
      <c r="R1105" s="28" t="s">
        <v>82</v>
      </c>
      <c r="S1105" s="16" t="s">
        <v>20</v>
      </c>
      <c r="T1105" s="16" t="s">
        <v>76</v>
      </c>
      <c r="U1105" s="89">
        <v>45889</v>
      </c>
      <c r="V1105" s="71"/>
      <c r="W1105" s="62" t="str" cm="1">
        <f t="array" ref="W1105">IF(SUM(LEN(B1105:V1105))=0,"",IF(OR(OR(ISBLANK(F1105),SUM(LEN(C1105),LEN(D1105))=0),AND(NOT(E1105="Unknown"),ISBLANK(J1105)),AND(NOT(O1105="Unknown"),ISBLANK(R1105))),"Missing Information", INDEX(Table15[Entire Service Line Classification], MATCH(SUMIFS(Table15[Unique ID],Table15[System-Owned Portion],E1105,Table15[If Material Anything Other than "Lead" in Column E,Was Material Ever Previously Lead?],G1105,Table15[Customer-Owned Portion],O1105),Table15[Unique ID],0),0)))</f>
        <v>Non-lead</v>
      </c>
    </row>
    <row r="1106" spans="1:23" ht="30" x14ac:dyDescent="0.25">
      <c r="A1106" s="2"/>
      <c r="B1106" s="67" t="s">
        <v>2217</v>
      </c>
      <c r="C1106" s="16" t="s">
        <v>2218</v>
      </c>
      <c r="D1106" s="16"/>
      <c r="E1106" s="26" t="s">
        <v>27</v>
      </c>
      <c r="F1106" s="116" t="s">
        <v>18</v>
      </c>
      <c r="G1106" s="117" t="s">
        <v>18</v>
      </c>
      <c r="H1106" s="89"/>
      <c r="I1106" s="112">
        <v>0.75</v>
      </c>
      <c r="J1106" s="28" t="s">
        <v>82</v>
      </c>
      <c r="K1106" s="16" t="s">
        <v>20</v>
      </c>
      <c r="L1106" s="16" t="s">
        <v>76</v>
      </c>
      <c r="M1106" s="89">
        <v>45957</v>
      </c>
      <c r="N1106" s="69"/>
      <c r="O1106" s="26" t="s">
        <v>19</v>
      </c>
      <c r="P1106" s="91"/>
      <c r="Q1106" s="112">
        <v>0.75</v>
      </c>
      <c r="R1106" s="28" t="s">
        <v>82</v>
      </c>
      <c r="S1106" s="16" t="s">
        <v>20</v>
      </c>
      <c r="T1106" s="16" t="s">
        <v>76</v>
      </c>
      <c r="U1106" s="89">
        <v>45957</v>
      </c>
      <c r="V1106" s="71"/>
      <c r="W1106" s="62" t="str" cm="1">
        <f t="array" ref="W1106">IF(SUM(LEN(B1106:V1106))=0,"",IF(OR(OR(ISBLANK(F1106),SUM(LEN(C1106),LEN(D1106))=0),AND(NOT(E1106="Unknown"),ISBLANK(J1106)),AND(NOT(O1106="Unknown"),ISBLANK(R1106))),"Missing Information", INDEX(Table15[Entire Service Line Classification], MATCH(SUMIFS(Table15[Unique ID],Table15[System-Owned Portion],E1106,Table15[If Material Anything Other than "Lead" in Column E,Was Material Ever Previously Lead?],G1106,Table15[Customer-Owned Portion],O1106),Table15[Unique ID],0),0)))</f>
        <v>Non-lead</v>
      </c>
    </row>
    <row r="1107" spans="1:23" ht="30" x14ac:dyDescent="0.25">
      <c r="A1107" s="2"/>
      <c r="B1107" s="67" t="s">
        <v>2219</v>
      </c>
      <c r="C1107" s="16" t="s">
        <v>2220</v>
      </c>
      <c r="D1107" s="16"/>
      <c r="E1107" s="26" t="s">
        <v>27</v>
      </c>
      <c r="F1107" s="116" t="s">
        <v>18</v>
      </c>
      <c r="G1107" s="117" t="s">
        <v>18</v>
      </c>
      <c r="H1107" s="89"/>
      <c r="I1107" s="112">
        <v>1.5</v>
      </c>
      <c r="J1107" s="28" t="s">
        <v>82</v>
      </c>
      <c r="K1107" s="16" t="s">
        <v>20</v>
      </c>
      <c r="L1107" s="16" t="s">
        <v>76</v>
      </c>
      <c r="M1107" s="89">
        <v>45707</v>
      </c>
      <c r="N1107" s="69"/>
      <c r="O1107" s="26" t="s">
        <v>19</v>
      </c>
      <c r="P1107" s="91"/>
      <c r="Q1107" s="112">
        <v>1.5</v>
      </c>
      <c r="R1107" s="28" t="s">
        <v>82</v>
      </c>
      <c r="S1107" s="16" t="s">
        <v>20</v>
      </c>
      <c r="T1107" s="16" t="s">
        <v>76</v>
      </c>
      <c r="U1107" s="89">
        <v>45707</v>
      </c>
      <c r="V1107" s="71"/>
      <c r="W1107" s="62" t="str" cm="1">
        <f t="array" ref="W1107">IF(SUM(LEN(B1107:V1107))=0,"",IF(OR(OR(ISBLANK(F1107),SUM(LEN(C1107),LEN(D1107))=0),AND(NOT(E1107="Unknown"),ISBLANK(J1107)),AND(NOT(O1107="Unknown"),ISBLANK(R1107))),"Missing Information", INDEX(Table15[Entire Service Line Classification], MATCH(SUMIFS(Table15[Unique ID],Table15[System-Owned Portion],E1107,Table15[If Material Anything Other than "Lead" in Column E,Was Material Ever Previously Lead?],G1107,Table15[Customer-Owned Portion],O1107),Table15[Unique ID],0),0)))</f>
        <v>Non-lead</v>
      </c>
    </row>
    <row r="1108" spans="1:23" ht="30" x14ac:dyDescent="0.25">
      <c r="A1108" s="2"/>
      <c r="B1108" s="67" t="s">
        <v>2211</v>
      </c>
      <c r="C1108" s="16" t="s">
        <v>2212</v>
      </c>
      <c r="D1108" s="16"/>
      <c r="E1108" s="26" t="s">
        <v>27</v>
      </c>
      <c r="F1108" s="116" t="s">
        <v>18</v>
      </c>
      <c r="G1108" s="117" t="s">
        <v>18</v>
      </c>
      <c r="H1108" s="89"/>
      <c r="I1108" s="112">
        <v>0.75</v>
      </c>
      <c r="J1108" s="28" t="s">
        <v>82</v>
      </c>
      <c r="K1108" s="16" t="s">
        <v>20</v>
      </c>
      <c r="L1108" s="16" t="s">
        <v>76</v>
      </c>
      <c r="M1108" s="89">
        <v>45911</v>
      </c>
      <c r="N1108" s="69"/>
      <c r="O1108" s="26" t="s">
        <v>19</v>
      </c>
      <c r="P1108" s="91"/>
      <c r="Q1108" s="112">
        <v>0.75</v>
      </c>
      <c r="R1108" s="28" t="s">
        <v>82</v>
      </c>
      <c r="S1108" s="16" t="s">
        <v>20</v>
      </c>
      <c r="T1108" s="16" t="s">
        <v>76</v>
      </c>
      <c r="U1108" s="89">
        <v>45911</v>
      </c>
      <c r="V1108" s="71"/>
      <c r="W1108" s="62" t="str" cm="1">
        <f t="array" ref="W1108">IF(SUM(LEN(B1108:V1108))=0,"",IF(OR(OR(ISBLANK(F1108),SUM(LEN(C1108),LEN(D1108))=0),AND(NOT(E1108="Unknown"),ISBLANK(J1108)),AND(NOT(O1108="Unknown"),ISBLANK(R1108))),"Missing Information", INDEX(Table15[Entire Service Line Classification], MATCH(SUMIFS(Table15[Unique ID],Table15[System-Owned Portion],E1108,Table15[If Material Anything Other than "Lead" in Column E,Was Material Ever Previously Lead?],G1108,Table15[Customer-Owned Portion],O1108),Table15[Unique ID],0),0)))</f>
        <v>Non-lead</v>
      </c>
    </row>
    <row r="1109" spans="1:23" ht="30" x14ac:dyDescent="0.25">
      <c r="A1109" s="2"/>
      <c r="B1109" s="67" t="s">
        <v>2221</v>
      </c>
      <c r="C1109" s="16" t="s">
        <v>2222</v>
      </c>
      <c r="D1109" s="16"/>
      <c r="E1109" s="26" t="s">
        <v>27</v>
      </c>
      <c r="F1109" s="116" t="s">
        <v>18</v>
      </c>
      <c r="G1109" s="117" t="s">
        <v>18</v>
      </c>
      <c r="H1109" s="89"/>
      <c r="I1109" s="112">
        <v>0.75</v>
      </c>
      <c r="J1109" s="28" t="s">
        <v>82</v>
      </c>
      <c r="K1109" s="16" t="s">
        <v>20</v>
      </c>
      <c r="L1109" s="16" t="s">
        <v>76</v>
      </c>
      <c r="M1109" s="89">
        <v>45911</v>
      </c>
      <c r="N1109" s="69"/>
      <c r="O1109" s="26" t="s">
        <v>19</v>
      </c>
      <c r="P1109" s="91"/>
      <c r="Q1109" s="112">
        <v>0.75</v>
      </c>
      <c r="R1109" s="28" t="s">
        <v>82</v>
      </c>
      <c r="S1109" s="16" t="s">
        <v>20</v>
      </c>
      <c r="T1109" s="16" t="s">
        <v>76</v>
      </c>
      <c r="U1109" s="89">
        <v>45911</v>
      </c>
      <c r="V1109" s="71"/>
      <c r="W1109" s="62" t="str" cm="1">
        <f t="array" ref="W1109">IF(SUM(LEN(B1109:V1109))=0,"",IF(OR(OR(ISBLANK(F1109),SUM(LEN(C1109),LEN(D1109))=0),AND(NOT(E1109="Unknown"),ISBLANK(J1109)),AND(NOT(O1109="Unknown"),ISBLANK(R1109))),"Missing Information", INDEX(Table15[Entire Service Line Classification], MATCH(SUMIFS(Table15[Unique ID],Table15[System-Owned Portion],E1109,Table15[If Material Anything Other than "Lead" in Column E,Was Material Ever Previously Lead?],G1109,Table15[Customer-Owned Portion],O1109),Table15[Unique ID],0),0)))</f>
        <v>Non-lead</v>
      </c>
    </row>
    <row r="1110" spans="1:23" ht="30" x14ac:dyDescent="0.25">
      <c r="A1110" s="2"/>
      <c r="B1110" s="67" t="s">
        <v>2223</v>
      </c>
      <c r="C1110" s="16" t="s">
        <v>2224</v>
      </c>
      <c r="D1110" s="16"/>
      <c r="E1110" s="26" t="s">
        <v>27</v>
      </c>
      <c r="F1110" s="116" t="s">
        <v>18</v>
      </c>
      <c r="G1110" s="28" t="s">
        <v>18</v>
      </c>
      <c r="H1110" s="89"/>
      <c r="I1110" s="112">
        <v>0.75</v>
      </c>
      <c r="J1110" s="28" t="s">
        <v>29</v>
      </c>
      <c r="K1110" s="16" t="s">
        <v>18</v>
      </c>
      <c r="L1110" s="16"/>
      <c r="M1110" s="89">
        <v>42527</v>
      </c>
      <c r="N1110" s="69" t="s">
        <v>575</v>
      </c>
      <c r="O1110" s="26" t="s">
        <v>19</v>
      </c>
      <c r="P1110" s="91"/>
      <c r="Q1110" s="112">
        <v>0.75</v>
      </c>
      <c r="R1110" s="28" t="s">
        <v>82</v>
      </c>
      <c r="S1110" s="16" t="s">
        <v>20</v>
      </c>
      <c r="T1110" s="16" t="s">
        <v>76</v>
      </c>
      <c r="U1110" s="89">
        <v>45824</v>
      </c>
      <c r="V1110" s="71"/>
      <c r="W1110" s="62" t="str" cm="1">
        <f t="array" ref="W1110">IF(SUM(LEN(B1110:V1110))=0,"",IF(OR(OR(ISBLANK(F1110),SUM(LEN(C1110),LEN(D1110))=0),AND(NOT(E1110="Unknown"),ISBLANK(J1110)),AND(NOT(O1110="Unknown"),ISBLANK(R1110))),"Missing Information", INDEX(Table15[Entire Service Line Classification], MATCH(SUMIFS(Table15[Unique ID],Table15[System-Owned Portion],E1110,Table15[If Material Anything Other than "Lead" in Column E,Was Material Ever Previously Lead?],G1110,Table15[Customer-Owned Portion],O1110),Table15[Unique ID],0),0)))</f>
        <v>Non-lead</v>
      </c>
    </row>
    <row r="1111" spans="1:23" ht="30" x14ac:dyDescent="0.25">
      <c r="A1111" s="2"/>
      <c r="B1111" s="67" t="s">
        <v>2225</v>
      </c>
      <c r="C1111" s="16" t="s">
        <v>2226</v>
      </c>
      <c r="D1111" s="16"/>
      <c r="E1111" s="26" t="s">
        <v>27</v>
      </c>
      <c r="F1111" s="116" t="s">
        <v>18</v>
      </c>
      <c r="G1111" s="117" t="s">
        <v>18</v>
      </c>
      <c r="H1111" s="89"/>
      <c r="I1111" s="112">
        <v>0.75</v>
      </c>
      <c r="J1111" s="28" t="s">
        <v>82</v>
      </c>
      <c r="K1111" s="16" t="s">
        <v>20</v>
      </c>
      <c r="L1111" s="16" t="s">
        <v>76</v>
      </c>
      <c r="M1111" s="89">
        <v>45911</v>
      </c>
      <c r="N1111" s="69"/>
      <c r="O1111" s="26" t="s">
        <v>19</v>
      </c>
      <c r="P1111" s="91"/>
      <c r="Q1111" s="112">
        <v>0.75</v>
      </c>
      <c r="R1111" s="28" t="s">
        <v>82</v>
      </c>
      <c r="S1111" s="16" t="s">
        <v>20</v>
      </c>
      <c r="T1111" s="16" t="s">
        <v>76</v>
      </c>
      <c r="U1111" s="89">
        <v>45911</v>
      </c>
      <c r="V1111" s="71"/>
      <c r="W1111" s="62" t="str" cm="1">
        <f t="array" ref="W1111">IF(SUM(LEN(B1111:V1111))=0,"",IF(OR(OR(ISBLANK(F1111),SUM(LEN(C1111),LEN(D1111))=0),AND(NOT(E1111="Unknown"),ISBLANK(J1111)),AND(NOT(O1111="Unknown"),ISBLANK(R1111))),"Missing Information", INDEX(Table15[Entire Service Line Classification], MATCH(SUMIFS(Table15[Unique ID],Table15[System-Owned Portion],E1111,Table15[If Material Anything Other than "Lead" in Column E,Was Material Ever Previously Lead?],G1111,Table15[Customer-Owned Portion],O1111),Table15[Unique ID],0),0)))</f>
        <v>Non-lead</v>
      </c>
    </row>
    <row r="1112" spans="1:23" ht="30" x14ac:dyDescent="0.25">
      <c r="A1112" s="2"/>
      <c r="B1112" s="67" t="s">
        <v>2227</v>
      </c>
      <c r="C1112" s="16" t="s">
        <v>2228</v>
      </c>
      <c r="D1112" s="16"/>
      <c r="E1112" s="26" t="s">
        <v>27</v>
      </c>
      <c r="F1112" s="116" t="s">
        <v>18</v>
      </c>
      <c r="G1112" s="117" t="s">
        <v>18</v>
      </c>
      <c r="H1112" s="89"/>
      <c r="I1112" s="112">
        <v>0.75</v>
      </c>
      <c r="J1112" s="28" t="s">
        <v>82</v>
      </c>
      <c r="K1112" s="16" t="s">
        <v>20</v>
      </c>
      <c r="L1112" s="16" t="s">
        <v>76</v>
      </c>
      <c r="M1112" s="89">
        <v>45911</v>
      </c>
      <c r="N1112" s="69"/>
      <c r="O1112" s="26" t="s">
        <v>19</v>
      </c>
      <c r="P1112" s="91"/>
      <c r="Q1112" s="112">
        <v>0.75</v>
      </c>
      <c r="R1112" s="28" t="s">
        <v>82</v>
      </c>
      <c r="S1112" s="16" t="s">
        <v>20</v>
      </c>
      <c r="T1112" s="16" t="s">
        <v>76</v>
      </c>
      <c r="U1112" s="89">
        <v>45911</v>
      </c>
      <c r="V1112" s="71"/>
      <c r="W1112" s="62" t="str" cm="1">
        <f t="array" ref="W1112">IF(SUM(LEN(B1112:V1112))=0,"",IF(OR(OR(ISBLANK(F1112),SUM(LEN(C1112),LEN(D1112))=0),AND(NOT(E1112="Unknown"),ISBLANK(J1112)),AND(NOT(O1112="Unknown"),ISBLANK(R1112))),"Missing Information", INDEX(Table15[Entire Service Line Classification], MATCH(SUMIFS(Table15[Unique ID],Table15[System-Owned Portion],E1112,Table15[If Material Anything Other than "Lead" in Column E,Was Material Ever Previously Lead?],G1112,Table15[Customer-Owned Portion],O1112),Table15[Unique ID],0),0)))</f>
        <v>Non-lead</v>
      </c>
    </row>
    <row r="1113" spans="1:23" ht="30" x14ac:dyDescent="0.25">
      <c r="A1113" s="2"/>
      <c r="B1113" s="67" t="s">
        <v>2229</v>
      </c>
      <c r="C1113" s="16" t="s">
        <v>2230</v>
      </c>
      <c r="D1113" s="16"/>
      <c r="E1113" s="26" t="s">
        <v>27</v>
      </c>
      <c r="F1113" s="116" t="s">
        <v>18</v>
      </c>
      <c r="G1113" s="117" t="s">
        <v>18</v>
      </c>
      <c r="H1113" s="89"/>
      <c r="I1113" s="112">
        <v>0.75</v>
      </c>
      <c r="J1113" s="28" t="s">
        <v>82</v>
      </c>
      <c r="K1113" s="16" t="s">
        <v>20</v>
      </c>
      <c r="L1113" s="16" t="s">
        <v>76</v>
      </c>
      <c r="M1113" s="89">
        <v>45911</v>
      </c>
      <c r="N1113" s="69"/>
      <c r="O1113" s="26" t="s">
        <v>19</v>
      </c>
      <c r="P1113" s="91"/>
      <c r="Q1113" s="112">
        <v>0.75</v>
      </c>
      <c r="R1113" s="28" t="s">
        <v>82</v>
      </c>
      <c r="S1113" s="16" t="s">
        <v>20</v>
      </c>
      <c r="T1113" s="16" t="s">
        <v>76</v>
      </c>
      <c r="U1113" s="89">
        <v>45911</v>
      </c>
      <c r="V1113" s="71"/>
      <c r="W1113" s="62" t="str" cm="1">
        <f t="array" ref="W1113">IF(SUM(LEN(B1113:V1113))=0,"",IF(OR(OR(ISBLANK(F1113),SUM(LEN(C1113),LEN(D1113))=0),AND(NOT(E1113="Unknown"),ISBLANK(J1113)),AND(NOT(O1113="Unknown"),ISBLANK(R1113))),"Missing Information", INDEX(Table15[Entire Service Line Classification], MATCH(SUMIFS(Table15[Unique ID],Table15[System-Owned Portion],E1113,Table15[If Material Anything Other than "Lead" in Column E,Was Material Ever Previously Lead?],G1113,Table15[Customer-Owned Portion],O1113),Table15[Unique ID],0),0)))</f>
        <v>Non-lead</v>
      </c>
    </row>
    <row r="1114" spans="1:23" ht="30" x14ac:dyDescent="0.25">
      <c r="A1114" s="2"/>
      <c r="B1114" s="67" t="s">
        <v>2237</v>
      </c>
      <c r="C1114" s="16" t="s">
        <v>2238</v>
      </c>
      <c r="D1114" s="16"/>
      <c r="E1114" s="26" t="s">
        <v>19</v>
      </c>
      <c r="F1114" s="116" t="s">
        <v>18</v>
      </c>
      <c r="G1114" s="117" t="s">
        <v>18</v>
      </c>
      <c r="H1114" s="89"/>
      <c r="I1114" s="112">
        <v>1</v>
      </c>
      <c r="J1114" s="28" t="s">
        <v>29</v>
      </c>
      <c r="K1114" s="16" t="s">
        <v>18</v>
      </c>
      <c r="L1114" s="16" t="s">
        <v>74</v>
      </c>
      <c r="M1114" s="89">
        <v>40773</v>
      </c>
      <c r="N1114" s="69"/>
      <c r="O1114" s="26" t="s">
        <v>19</v>
      </c>
      <c r="P1114" s="91"/>
      <c r="Q1114" s="112">
        <v>1</v>
      </c>
      <c r="R1114" s="28" t="s">
        <v>29</v>
      </c>
      <c r="S1114" s="16" t="s">
        <v>18</v>
      </c>
      <c r="T1114" s="16" t="s">
        <v>74</v>
      </c>
      <c r="U1114" s="89">
        <v>40773</v>
      </c>
      <c r="V1114" s="71"/>
      <c r="W1114" s="62" t="str" cm="1">
        <f t="array" ref="W1114">IF(SUM(LEN(B1114:V1114))=0,"",IF(OR(OR(ISBLANK(F1114),SUM(LEN(C1114),LEN(D1114))=0),AND(NOT(E1114="Unknown"),ISBLANK(J1114)),AND(NOT(O1114="Unknown"),ISBLANK(R1114))),"Missing Information", INDEX(Table15[Entire Service Line Classification], MATCH(SUMIFS(Table15[Unique ID],Table15[System-Owned Portion],E1114,Table15[If Material Anything Other than "Lead" in Column E,Was Material Ever Previously Lead?],G1114,Table15[Customer-Owned Portion],O1114),Table15[Unique ID],0),0)))</f>
        <v>Non-lead</v>
      </c>
    </row>
    <row r="1115" spans="1:23" ht="30" x14ac:dyDescent="0.25">
      <c r="A1115" s="2"/>
      <c r="B1115" s="67" t="s">
        <v>2239</v>
      </c>
      <c r="C1115" s="16" t="s">
        <v>2240</v>
      </c>
      <c r="D1115" s="16" t="s">
        <v>2241</v>
      </c>
      <c r="E1115" s="26" t="s">
        <v>27</v>
      </c>
      <c r="F1115" s="116" t="s">
        <v>18</v>
      </c>
      <c r="G1115" s="117" t="s">
        <v>18</v>
      </c>
      <c r="H1115" s="89"/>
      <c r="I1115" s="112">
        <v>1</v>
      </c>
      <c r="J1115" s="28" t="s">
        <v>82</v>
      </c>
      <c r="K1115" s="16" t="s">
        <v>20</v>
      </c>
      <c r="L1115" s="16" t="s">
        <v>76</v>
      </c>
      <c r="M1115" s="89">
        <v>45955</v>
      </c>
      <c r="N1115" s="69"/>
      <c r="O1115" s="26" t="s">
        <v>19</v>
      </c>
      <c r="P1115" s="91"/>
      <c r="Q1115" s="112">
        <v>1</v>
      </c>
      <c r="R1115" s="28" t="s">
        <v>82</v>
      </c>
      <c r="S1115" s="16" t="s">
        <v>20</v>
      </c>
      <c r="T1115" s="16" t="s">
        <v>76</v>
      </c>
      <c r="U1115" s="89">
        <v>45955</v>
      </c>
      <c r="V1115" s="71"/>
      <c r="W1115" s="62" t="str" cm="1">
        <f t="array" ref="W1115">IF(SUM(LEN(B1115:V1115))=0,"",IF(OR(OR(ISBLANK(F1115),SUM(LEN(C1115),LEN(D1115))=0),AND(NOT(E1115="Unknown"),ISBLANK(J1115)),AND(NOT(O1115="Unknown"),ISBLANK(R1115))),"Missing Information", INDEX(Table15[Entire Service Line Classification], MATCH(SUMIFS(Table15[Unique ID],Table15[System-Owned Portion],E1115,Table15[If Material Anything Other than "Lead" in Column E,Was Material Ever Previously Lead?],G1115,Table15[Customer-Owned Portion],O1115),Table15[Unique ID],0),0)))</f>
        <v>Non-lead</v>
      </c>
    </row>
    <row r="1116" spans="1:23" ht="30" x14ac:dyDescent="0.25">
      <c r="A1116" s="2"/>
      <c r="B1116" s="67" t="s">
        <v>2239</v>
      </c>
      <c r="C1116" s="16" t="s">
        <v>2240</v>
      </c>
      <c r="D1116" s="16" t="s">
        <v>2242</v>
      </c>
      <c r="E1116" s="26" t="s">
        <v>27</v>
      </c>
      <c r="F1116" s="116" t="s">
        <v>18</v>
      </c>
      <c r="G1116" s="117" t="s">
        <v>18</v>
      </c>
      <c r="H1116" s="89"/>
      <c r="I1116" s="112">
        <v>1</v>
      </c>
      <c r="J1116" s="28" t="s">
        <v>82</v>
      </c>
      <c r="K1116" s="16" t="s">
        <v>20</v>
      </c>
      <c r="L1116" s="16" t="s">
        <v>76</v>
      </c>
      <c r="M1116" s="89">
        <v>45955</v>
      </c>
      <c r="N1116" s="69"/>
      <c r="O1116" s="26" t="s">
        <v>19</v>
      </c>
      <c r="P1116" s="91"/>
      <c r="Q1116" s="112">
        <v>1</v>
      </c>
      <c r="R1116" s="28" t="s">
        <v>82</v>
      </c>
      <c r="S1116" s="16" t="s">
        <v>20</v>
      </c>
      <c r="T1116" s="16" t="s">
        <v>76</v>
      </c>
      <c r="U1116" s="89">
        <v>45955</v>
      </c>
      <c r="V1116" s="71"/>
      <c r="W1116" s="62" t="str" cm="1">
        <f t="array" ref="W1116">IF(SUM(LEN(B1116:V1116))=0,"",IF(OR(OR(ISBLANK(F1116),SUM(LEN(C1116),LEN(D1116))=0),AND(NOT(E1116="Unknown"),ISBLANK(J1116)),AND(NOT(O1116="Unknown"),ISBLANK(R1116))),"Missing Information", INDEX(Table15[Entire Service Line Classification], MATCH(SUMIFS(Table15[Unique ID],Table15[System-Owned Portion],E1116,Table15[If Material Anything Other than "Lead" in Column E,Was Material Ever Previously Lead?],G1116,Table15[Customer-Owned Portion],O1116),Table15[Unique ID],0),0)))</f>
        <v>Non-lead</v>
      </c>
    </row>
    <row r="1117" spans="1:23" ht="30" x14ac:dyDescent="0.25">
      <c r="A1117" s="2"/>
      <c r="B1117" s="67" t="s">
        <v>2231</v>
      </c>
      <c r="C1117" s="16" t="s">
        <v>2232</v>
      </c>
      <c r="D1117" s="16"/>
      <c r="E1117" s="26" t="s">
        <v>27</v>
      </c>
      <c r="F1117" s="116" t="s">
        <v>18</v>
      </c>
      <c r="G1117" s="117" t="s">
        <v>18</v>
      </c>
      <c r="H1117" s="89"/>
      <c r="I1117" s="112">
        <v>0.75</v>
      </c>
      <c r="J1117" s="28" t="s">
        <v>82</v>
      </c>
      <c r="K1117" s="16" t="s">
        <v>20</v>
      </c>
      <c r="L1117" s="16" t="s">
        <v>76</v>
      </c>
      <c r="M1117" s="89">
        <v>45911</v>
      </c>
      <c r="N1117" s="69"/>
      <c r="O1117" s="26" t="s">
        <v>19</v>
      </c>
      <c r="P1117" s="91"/>
      <c r="Q1117" s="112">
        <v>0.75</v>
      </c>
      <c r="R1117" s="28" t="s">
        <v>82</v>
      </c>
      <c r="S1117" s="16" t="s">
        <v>20</v>
      </c>
      <c r="T1117" s="16" t="s">
        <v>76</v>
      </c>
      <c r="U1117" s="89">
        <v>45911</v>
      </c>
      <c r="V1117" s="71"/>
      <c r="W1117" s="62" t="str" cm="1">
        <f t="array" ref="W1117">IF(SUM(LEN(B1117:V1117))=0,"",IF(OR(OR(ISBLANK(F1117),SUM(LEN(C1117),LEN(D1117))=0),AND(NOT(E1117="Unknown"),ISBLANK(J1117)),AND(NOT(O1117="Unknown"),ISBLANK(R1117))),"Missing Information", INDEX(Table15[Entire Service Line Classification], MATCH(SUMIFS(Table15[Unique ID],Table15[System-Owned Portion],E1117,Table15[If Material Anything Other than "Lead" in Column E,Was Material Ever Previously Lead?],G1117,Table15[Customer-Owned Portion],O1117),Table15[Unique ID],0),0)))</f>
        <v>Non-lead</v>
      </c>
    </row>
    <row r="1118" spans="1:23" ht="30" x14ac:dyDescent="0.25">
      <c r="A1118" s="2"/>
      <c r="B1118" s="67" t="s">
        <v>2233</v>
      </c>
      <c r="C1118" s="16" t="s">
        <v>2234</v>
      </c>
      <c r="D1118" s="16"/>
      <c r="E1118" s="26" t="s">
        <v>27</v>
      </c>
      <c r="F1118" s="116" t="s">
        <v>18</v>
      </c>
      <c r="G1118" s="117" t="s">
        <v>18</v>
      </c>
      <c r="H1118" s="89"/>
      <c r="I1118" s="112">
        <v>0.75</v>
      </c>
      <c r="J1118" s="28" t="s">
        <v>82</v>
      </c>
      <c r="K1118" s="16" t="s">
        <v>20</v>
      </c>
      <c r="L1118" s="16" t="s">
        <v>76</v>
      </c>
      <c r="M1118" s="89">
        <v>45911</v>
      </c>
      <c r="N1118" s="69"/>
      <c r="O1118" s="26" t="s">
        <v>19</v>
      </c>
      <c r="P1118" s="91"/>
      <c r="Q1118" s="112">
        <v>0.75</v>
      </c>
      <c r="R1118" s="28" t="s">
        <v>82</v>
      </c>
      <c r="S1118" s="16" t="s">
        <v>20</v>
      </c>
      <c r="T1118" s="16" t="s">
        <v>76</v>
      </c>
      <c r="U1118" s="89">
        <v>45911</v>
      </c>
      <c r="V1118" s="71"/>
      <c r="W1118" s="62" t="str" cm="1">
        <f t="array" ref="W1118">IF(SUM(LEN(B1118:V1118))=0,"",IF(OR(OR(ISBLANK(F1118),SUM(LEN(C1118),LEN(D1118))=0),AND(NOT(E1118="Unknown"),ISBLANK(J1118)),AND(NOT(O1118="Unknown"),ISBLANK(R1118))),"Missing Information", INDEX(Table15[Entire Service Line Classification], MATCH(SUMIFS(Table15[Unique ID],Table15[System-Owned Portion],E1118,Table15[If Material Anything Other than "Lead" in Column E,Was Material Ever Previously Lead?],G1118,Table15[Customer-Owned Portion],O1118),Table15[Unique ID],0),0)))</f>
        <v>Non-lead</v>
      </c>
    </row>
    <row r="1119" spans="1:23" ht="30" x14ac:dyDescent="0.25">
      <c r="A1119" s="2"/>
      <c r="B1119" s="67" t="s">
        <v>2235</v>
      </c>
      <c r="C1119" s="16" t="s">
        <v>2236</v>
      </c>
      <c r="D1119" s="16"/>
      <c r="E1119" s="26" t="s">
        <v>36</v>
      </c>
      <c r="F1119" s="116" t="s">
        <v>18</v>
      </c>
      <c r="G1119" s="28" t="s">
        <v>18</v>
      </c>
      <c r="H1119" s="89">
        <v>32874</v>
      </c>
      <c r="I1119" s="112">
        <v>1</v>
      </c>
      <c r="J1119" s="28" t="s">
        <v>87</v>
      </c>
      <c r="K1119" s="16" t="s">
        <v>18</v>
      </c>
      <c r="L1119" s="16"/>
      <c r="M1119" s="89"/>
      <c r="N1119" s="69"/>
      <c r="O1119" s="26" t="s">
        <v>36</v>
      </c>
      <c r="P1119" s="91">
        <v>32874</v>
      </c>
      <c r="Q1119" s="112">
        <v>1</v>
      </c>
      <c r="R1119" s="28" t="s">
        <v>87</v>
      </c>
      <c r="S1119" s="16" t="s">
        <v>18</v>
      </c>
      <c r="T1119" s="16"/>
      <c r="U1119" s="89"/>
      <c r="V1119" s="71"/>
      <c r="W1119" s="62" t="str" cm="1">
        <f t="array" ref="W1119">IF(SUM(LEN(B1119:V1119))=0,"",IF(OR(OR(ISBLANK(F1119),SUM(LEN(C1119),LEN(D1119))=0),AND(NOT(E1119="Unknown"),ISBLANK(J1119)),AND(NOT(O1119="Unknown"),ISBLANK(R1119))),"Missing Information", INDEX(Table15[Entire Service Line Classification], MATCH(SUMIFS(Table15[Unique ID],Table15[System-Owned Portion],E1119,Table15[If Material Anything Other than "Lead" in Column E,Was Material Ever Previously Lead?],G1119,Table15[Customer-Owned Portion],O1119),Table15[Unique ID],0),0)))</f>
        <v>Non-lead</v>
      </c>
    </row>
    <row r="1120" spans="1:23" ht="30" x14ac:dyDescent="0.25">
      <c r="A1120" s="2"/>
      <c r="B1120" s="67" t="s">
        <v>2243</v>
      </c>
      <c r="C1120" s="16" t="s">
        <v>2244</v>
      </c>
      <c r="D1120" s="16"/>
      <c r="E1120" s="26" t="s">
        <v>27</v>
      </c>
      <c r="F1120" s="116" t="s">
        <v>18</v>
      </c>
      <c r="G1120" s="117" t="s">
        <v>18</v>
      </c>
      <c r="H1120" s="89"/>
      <c r="I1120" s="112">
        <v>0.75</v>
      </c>
      <c r="J1120" s="28" t="s">
        <v>29</v>
      </c>
      <c r="K1120" s="16" t="s">
        <v>18</v>
      </c>
      <c r="L1120" s="16" t="s">
        <v>75</v>
      </c>
      <c r="M1120" s="89">
        <v>45663</v>
      </c>
      <c r="N1120" s="69" t="s">
        <v>116</v>
      </c>
      <c r="O1120" s="26" t="s">
        <v>19</v>
      </c>
      <c r="P1120" s="91"/>
      <c r="Q1120" s="112">
        <v>0.75</v>
      </c>
      <c r="R1120" s="28" t="s">
        <v>82</v>
      </c>
      <c r="S1120" s="16" t="s">
        <v>20</v>
      </c>
      <c r="T1120" s="16" t="s">
        <v>74</v>
      </c>
      <c r="U1120" s="89">
        <v>45663</v>
      </c>
      <c r="V1120" s="71"/>
      <c r="W1120" s="62" t="str" cm="1">
        <f t="array" ref="W1120">IF(SUM(LEN(B1120:V1120))=0,"",IF(OR(OR(ISBLANK(F1120),SUM(LEN(C1120),LEN(D1120))=0),AND(NOT(E1120="Unknown"),ISBLANK(J1120)),AND(NOT(O1120="Unknown"),ISBLANK(R1120))),"Missing Information", INDEX(Table15[Entire Service Line Classification], MATCH(SUMIFS(Table15[Unique ID],Table15[System-Owned Portion],E1120,Table15[If Material Anything Other than "Lead" in Column E,Was Material Ever Previously Lead?],G1120,Table15[Customer-Owned Portion],O1120),Table15[Unique ID],0),0)))</f>
        <v>Non-lead</v>
      </c>
    </row>
    <row r="1121" spans="1:23" ht="30" x14ac:dyDescent="0.25">
      <c r="A1121" s="2"/>
      <c r="B1121" s="67" t="s">
        <v>2245</v>
      </c>
      <c r="C1121" s="16" t="s">
        <v>2246</v>
      </c>
      <c r="D1121" s="16"/>
      <c r="E1121" s="26" t="s">
        <v>27</v>
      </c>
      <c r="F1121" s="116" t="s">
        <v>18</v>
      </c>
      <c r="G1121" s="117" t="s">
        <v>18</v>
      </c>
      <c r="H1121" s="89"/>
      <c r="I1121" s="112">
        <v>0.75</v>
      </c>
      <c r="J1121" s="28" t="s">
        <v>82</v>
      </c>
      <c r="K1121" s="16" t="s">
        <v>20</v>
      </c>
      <c r="L1121" s="16" t="s">
        <v>76</v>
      </c>
      <c r="M1121" s="89">
        <v>45911</v>
      </c>
      <c r="N1121" s="69"/>
      <c r="O1121" s="26" t="s">
        <v>19</v>
      </c>
      <c r="P1121" s="91"/>
      <c r="Q1121" s="112">
        <v>0.75</v>
      </c>
      <c r="R1121" s="28" t="s">
        <v>82</v>
      </c>
      <c r="S1121" s="16" t="s">
        <v>20</v>
      </c>
      <c r="T1121" s="16" t="s">
        <v>76</v>
      </c>
      <c r="U1121" s="89">
        <v>45911</v>
      </c>
      <c r="V1121" s="71"/>
      <c r="W1121" s="62" t="str" cm="1">
        <f t="array" ref="W1121">IF(SUM(LEN(B1121:V1121))=0,"",IF(OR(OR(ISBLANK(F1121),SUM(LEN(C1121),LEN(D1121))=0),AND(NOT(E1121="Unknown"),ISBLANK(J1121)),AND(NOT(O1121="Unknown"),ISBLANK(R1121))),"Missing Information", INDEX(Table15[Entire Service Line Classification], MATCH(SUMIFS(Table15[Unique ID],Table15[System-Owned Portion],E1121,Table15[If Material Anything Other than "Lead" in Column E,Was Material Ever Previously Lead?],G1121,Table15[Customer-Owned Portion],O1121),Table15[Unique ID],0),0)))</f>
        <v>Non-lead</v>
      </c>
    </row>
    <row r="1122" spans="1:23" ht="30" x14ac:dyDescent="0.25">
      <c r="A1122" s="2"/>
      <c r="B1122" s="67" t="s">
        <v>2247</v>
      </c>
      <c r="C1122" s="16" t="s">
        <v>2248</v>
      </c>
      <c r="D1122" s="16"/>
      <c r="E1122" s="26" t="s">
        <v>19</v>
      </c>
      <c r="F1122" s="116" t="s">
        <v>18</v>
      </c>
      <c r="G1122" s="117" t="s">
        <v>18</v>
      </c>
      <c r="H1122" s="89"/>
      <c r="I1122" s="112">
        <v>2</v>
      </c>
      <c r="J1122" s="28" t="s">
        <v>82</v>
      </c>
      <c r="K1122" s="16" t="s">
        <v>20</v>
      </c>
      <c r="L1122" s="16" t="s">
        <v>76</v>
      </c>
      <c r="M1122" s="89">
        <v>45735</v>
      </c>
      <c r="N1122" s="69"/>
      <c r="O1122" s="26" t="s">
        <v>19</v>
      </c>
      <c r="P1122" s="91"/>
      <c r="Q1122" s="112">
        <v>2</v>
      </c>
      <c r="R1122" s="28" t="s">
        <v>82</v>
      </c>
      <c r="S1122" s="16" t="s">
        <v>20</v>
      </c>
      <c r="T1122" s="16" t="s">
        <v>76</v>
      </c>
      <c r="U1122" s="89">
        <v>45735</v>
      </c>
      <c r="V1122" s="71"/>
      <c r="W1122" s="62" t="str" cm="1">
        <f t="array" ref="W1122">IF(SUM(LEN(B1122:V1122))=0,"",IF(OR(OR(ISBLANK(F1122),SUM(LEN(C1122),LEN(D1122))=0),AND(NOT(E1122="Unknown"),ISBLANK(J1122)),AND(NOT(O1122="Unknown"),ISBLANK(R1122))),"Missing Information", INDEX(Table15[Entire Service Line Classification], MATCH(SUMIFS(Table15[Unique ID],Table15[System-Owned Portion],E1122,Table15[If Material Anything Other than "Lead" in Column E,Was Material Ever Previously Lead?],G1122,Table15[Customer-Owned Portion],O1122),Table15[Unique ID],0),0)))</f>
        <v>Non-lead</v>
      </c>
    </row>
    <row r="1123" spans="1:23" ht="30" x14ac:dyDescent="0.25">
      <c r="A1123" s="2"/>
      <c r="B1123" s="67" t="s">
        <v>2249</v>
      </c>
      <c r="C1123" s="16" t="s">
        <v>2250</v>
      </c>
      <c r="D1123" s="16"/>
      <c r="E1123" s="26" t="s">
        <v>27</v>
      </c>
      <c r="F1123" s="116" t="s">
        <v>18</v>
      </c>
      <c r="G1123" s="117" t="s">
        <v>18</v>
      </c>
      <c r="H1123" s="89"/>
      <c r="I1123" s="112">
        <v>0.75</v>
      </c>
      <c r="J1123" s="28" t="s">
        <v>82</v>
      </c>
      <c r="K1123" s="16" t="s">
        <v>20</v>
      </c>
      <c r="L1123" s="16" t="s">
        <v>76</v>
      </c>
      <c r="M1123" s="89">
        <v>45950</v>
      </c>
      <c r="N1123" s="69"/>
      <c r="O1123" s="26" t="s">
        <v>19</v>
      </c>
      <c r="P1123" s="91"/>
      <c r="Q1123" s="112">
        <v>0.75</v>
      </c>
      <c r="R1123" s="28" t="s">
        <v>82</v>
      </c>
      <c r="S1123" s="16" t="s">
        <v>20</v>
      </c>
      <c r="T1123" s="16" t="s">
        <v>76</v>
      </c>
      <c r="U1123" s="89">
        <v>45950</v>
      </c>
      <c r="V1123" s="71"/>
      <c r="W1123" s="62" t="str" cm="1">
        <f t="array" ref="W1123">IF(SUM(LEN(B1123:V1123))=0,"",IF(OR(OR(ISBLANK(F1123),SUM(LEN(C1123),LEN(D1123))=0),AND(NOT(E1123="Unknown"),ISBLANK(J1123)),AND(NOT(O1123="Unknown"),ISBLANK(R1123))),"Missing Information", INDEX(Table15[Entire Service Line Classification], MATCH(SUMIFS(Table15[Unique ID],Table15[System-Owned Portion],E1123,Table15[If Material Anything Other than "Lead" in Column E,Was Material Ever Previously Lead?],G1123,Table15[Customer-Owned Portion],O1123),Table15[Unique ID],0),0)))</f>
        <v>Non-lead</v>
      </c>
    </row>
    <row r="1124" spans="1:23" ht="30" x14ac:dyDescent="0.25">
      <c r="A1124" s="2"/>
      <c r="B1124" s="67" t="s">
        <v>2257</v>
      </c>
      <c r="C1124" s="16" t="s">
        <v>2258</v>
      </c>
      <c r="D1124" s="16"/>
      <c r="E1124" s="26" t="s">
        <v>27</v>
      </c>
      <c r="F1124" s="116" t="s">
        <v>18</v>
      </c>
      <c r="G1124" s="117" t="s">
        <v>18</v>
      </c>
      <c r="H1124" s="89"/>
      <c r="I1124" s="112">
        <v>0.75</v>
      </c>
      <c r="J1124" s="28" t="s">
        <v>82</v>
      </c>
      <c r="K1124" s="16" t="s">
        <v>20</v>
      </c>
      <c r="L1124" s="16" t="s">
        <v>76</v>
      </c>
      <c r="M1124" s="89">
        <v>45958</v>
      </c>
      <c r="N1124" s="69"/>
      <c r="O1124" s="26" t="s">
        <v>19</v>
      </c>
      <c r="P1124" s="91"/>
      <c r="Q1124" s="112">
        <v>0.75</v>
      </c>
      <c r="R1124" s="28" t="s">
        <v>82</v>
      </c>
      <c r="S1124" s="16" t="s">
        <v>20</v>
      </c>
      <c r="T1124" s="16" t="s">
        <v>76</v>
      </c>
      <c r="U1124" s="89">
        <v>45958</v>
      </c>
      <c r="V1124" s="71"/>
      <c r="W1124" s="62" t="str" cm="1">
        <f t="array" ref="W1124">IF(SUM(LEN(B1124:V1124))=0,"",IF(OR(OR(ISBLANK(F1124),SUM(LEN(C1124),LEN(D1124))=0),AND(NOT(E1124="Unknown"),ISBLANK(J1124)),AND(NOT(O1124="Unknown"),ISBLANK(R1124))),"Missing Information", INDEX(Table15[Entire Service Line Classification], MATCH(SUMIFS(Table15[Unique ID],Table15[System-Owned Portion],E1124,Table15[If Material Anything Other than "Lead" in Column E,Was Material Ever Previously Lead?],G1124,Table15[Customer-Owned Portion],O1124),Table15[Unique ID],0),0)))</f>
        <v>Non-lead</v>
      </c>
    </row>
    <row r="1125" spans="1:23" ht="30" x14ac:dyDescent="0.25">
      <c r="A1125" s="2"/>
      <c r="B1125" s="67" t="s">
        <v>2251</v>
      </c>
      <c r="C1125" s="16" t="s">
        <v>2252</v>
      </c>
      <c r="D1125" s="16"/>
      <c r="E1125" s="26" t="s">
        <v>27</v>
      </c>
      <c r="F1125" s="116" t="s">
        <v>18</v>
      </c>
      <c r="G1125" s="117" t="s">
        <v>18</v>
      </c>
      <c r="H1125" s="89"/>
      <c r="I1125" s="112">
        <v>0.75</v>
      </c>
      <c r="J1125" s="28" t="s">
        <v>82</v>
      </c>
      <c r="K1125" s="16" t="s">
        <v>20</v>
      </c>
      <c r="L1125" s="16" t="s">
        <v>76</v>
      </c>
      <c r="M1125" s="89">
        <v>45911</v>
      </c>
      <c r="N1125" s="69"/>
      <c r="O1125" s="26" t="s">
        <v>19</v>
      </c>
      <c r="P1125" s="91"/>
      <c r="Q1125" s="112">
        <v>0.75</v>
      </c>
      <c r="R1125" s="28" t="s">
        <v>82</v>
      </c>
      <c r="S1125" s="16" t="s">
        <v>20</v>
      </c>
      <c r="T1125" s="16" t="s">
        <v>76</v>
      </c>
      <c r="U1125" s="89">
        <v>45911</v>
      </c>
      <c r="V1125" s="71"/>
      <c r="W1125" s="62" t="str" cm="1">
        <f t="array" ref="W1125">IF(SUM(LEN(B1125:V1125))=0,"",IF(OR(OR(ISBLANK(F1125),SUM(LEN(C1125),LEN(D1125))=0),AND(NOT(E1125="Unknown"),ISBLANK(J1125)),AND(NOT(O1125="Unknown"),ISBLANK(R1125))),"Missing Information", INDEX(Table15[Entire Service Line Classification], MATCH(SUMIFS(Table15[Unique ID],Table15[System-Owned Portion],E1125,Table15[If Material Anything Other than "Lead" in Column E,Was Material Ever Previously Lead?],G1125,Table15[Customer-Owned Portion],O1125),Table15[Unique ID],0),0)))</f>
        <v>Non-lead</v>
      </c>
    </row>
    <row r="1126" spans="1:23" ht="30" x14ac:dyDescent="0.25">
      <c r="A1126" s="2"/>
      <c r="B1126" s="67" t="s">
        <v>2253</v>
      </c>
      <c r="C1126" s="16" t="s">
        <v>2254</v>
      </c>
      <c r="D1126" s="16"/>
      <c r="E1126" s="26" t="s">
        <v>27</v>
      </c>
      <c r="F1126" s="116" t="s">
        <v>18</v>
      </c>
      <c r="G1126" s="28" t="s">
        <v>18</v>
      </c>
      <c r="H1126" s="89">
        <v>38901</v>
      </c>
      <c r="I1126" s="112">
        <v>1</v>
      </c>
      <c r="J1126" s="28" t="s">
        <v>87</v>
      </c>
      <c r="K1126" s="16" t="s">
        <v>18</v>
      </c>
      <c r="L1126" s="16"/>
      <c r="M1126" s="89"/>
      <c r="N1126" s="69"/>
      <c r="O1126" s="26" t="s">
        <v>36</v>
      </c>
      <c r="P1126" s="91">
        <v>38901</v>
      </c>
      <c r="Q1126" s="112">
        <v>1</v>
      </c>
      <c r="R1126" s="28" t="s">
        <v>87</v>
      </c>
      <c r="S1126" s="16" t="s">
        <v>18</v>
      </c>
      <c r="T1126" s="16"/>
      <c r="U1126" s="89"/>
      <c r="V1126" s="71"/>
      <c r="W1126" s="62" t="str" cm="1">
        <f t="array" ref="W1126">IF(SUM(LEN(B1126:V1126))=0,"",IF(OR(OR(ISBLANK(F1126),SUM(LEN(C1126),LEN(D1126))=0),AND(NOT(E1126="Unknown"),ISBLANK(J1126)),AND(NOT(O1126="Unknown"),ISBLANK(R1126))),"Missing Information", INDEX(Table15[Entire Service Line Classification], MATCH(SUMIFS(Table15[Unique ID],Table15[System-Owned Portion],E1126,Table15[If Material Anything Other than "Lead" in Column E,Was Material Ever Previously Lead?],G1126,Table15[Customer-Owned Portion],O1126),Table15[Unique ID],0),0)))</f>
        <v>Non-lead</v>
      </c>
    </row>
    <row r="1127" spans="1:23" ht="30" x14ac:dyDescent="0.25">
      <c r="A1127" s="2"/>
      <c r="B1127" s="67" t="s">
        <v>2255</v>
      </c>
      <c r="C1127" s="16" t="s">
        <v>2256</v>
      </c>
      <c r="D1127" s="16"/>
      <c r="E1127" s="26" t="s">
        <v>27</v>
      </c>
      <c r="F1127" s="116" t="s">
        <v>18</v>
      </c>
      <c r="G1127" s="117" t="s">
        <v>18</v>
      </c>
      <c r="H1127" s="89"/>
      <c r="I1127" s="112">
        <v>0.75</v>
      </c>
      <c r="J1127" s="28" t="s">
        <v>82</v>
      </c>
      <c r="K1127" s="16" t="s">
        <v>20</v>
      </c>
      <c r="L1127" s="16" t="s">
        <v>76</v>
      </c>
      <c r="M1127" s="89">
        <v>45911</v>
      </c>
      <c r="N1127" s="69"/>
      <c r="O1127" s="26" t="s">
        <v>26</v>
      </c>
      <c r="P1127" s="91"/>
      <c r="Q1127" s="112">
        <v>0.75</v>
      </c>
      <c r="R1127" s="28" t="s">
        <v>82</v>
      </c>
      <c r="S1127" s="16" t="s">
        <v>20</v>
      </c>
      <c r="T1127" s="16" t="s">
        <v>76</v>
      </c>
      <c r="U1127" s="89">
        <v>45911</v>
      </c>
      <c r="V1127" s="71"/>
      <c r="W1127" s="62" t="str" cm="1">
        <f t="array" ref="W1127">IF(SUM(LEN(B1127:V1127))=0,"",IF(OR(OR(ISBLANK(F1127),SUM(LEN(C1127),LEN(D1127))=0),AND(NOT(E1127="Unknown"),ISBLANK(J1127)),AND(NOT(O1127="Unknown"),ISBLANK(R1127))),"Missing Information", INDEX(Table15[Entire Service Line Classification], MATCH(SUMIFS(Table15[Unique ID],Table15[System-Owned Portion],E1127,Table15[If Material Anything Other than "Lead" in Column E,Was Material Ever Previously Lead?],G1127,Table15[Customer-Owned Portion],O1127),Table15[Unique ID],0),0)))</f>
        <v>Non-lead</v>
      </c>
    </row>
    <row r="1128" spans="1:23" ht="30" x14ac:dyDescent="0.25">
      <c r="A1128" s="2"/>
      <c r="B1128" s="67" t="s">
        <v>2259</v>
      </c>
      <c r="C1128" s="16" t="s">
        <v>2260</v>
      </c>
      <c r="D1128" s="16"/>
      <c r="E1128" s="26" t="s">
        <v>27</v>
      </c>
      <c r="F1128" s="116" t="s">
        <v>18</v>
      </c>
      <c r="G1128" s="117" t="s">
        <v>18</v>
      </c>
      <c r="H1128" s="89"/>
      <c r="I1128" s="112">
        <v>0.75</v>
      </c>
      <c r="J1128" s="28" t="s">
        <v>82</v>
      </c>
      <c r="K1128" s="16" t="s">
        <v>20</v>
      </c>
      <c r="L1128" s="16" t="s">
        <v>76</v>
      </c>
      <c r="M1128" s="89">
        <v>45953</v>
      </c>
      <c r="N1128" s="69"/>
      <c r="O1128" s="26" t="s">
        <v>19</v>
      </c>
      <c r="P1128" s="91"/>
      <c r="Q1128" s="112">
        <v>0.75</v>
      </c>
      <c r="R1128" s="28" t="s">
        <v>82</v>
      </c>
      <c r="S1128" s="16" t="s">
        <v>20</v>
      </c>
      <c r="T1128" s="16" t="s">
        <v>76</v>
      </c>
      <c r="U1128" s="89">
        <v>45953</v>
      </c>
      <c r="V1128" s="71"/>
      <c r="W1128" s="62" t="str" cm="1">
        <f t="array" ref="W1128">IF(SUM(LEN(B1128:V1128))=0,"",IF(OR(OR(ISBLANK(F1128),SUM(LEN(C1128),LEN(D1128))=0),AND(NOT(E1128="Unknown"),ISBLANK(J1128)),AND(NOT(O1128="Unknown"),ISBLANK(R1128))),"Missing Information", INDEX(Table15[Entire Service Line Classification], MATCH(SUMIFS(Table15[Unique ID],Table15[System-Owned Portion],E1128,Table15[If Material Anything Other than "Lead" in Column E,Was Material Ever Previously Lead?],G1128,Table15[Customer-Owned Portion],O1128),Table15[Unique ID],0),0)))</f>
        <v>Non-lead</v>
      </c>
    </row>
    <row r="1129" spans="1:23" ht="30" x14ac:dyDescent="0.25">
      <c r="A1129" s="2"/>
      <c r="B1129" s="67" t="s">
        <v>2764</v>
      </c>
      <c r="C1129" s="16" t="s">
        <v>2765</v>
      </c>
      <c r="D1129" s="16" t="s">
        <v>2766</v>
      </c>
      <c r="E1129" s="26" t="s">
        <v>27</v>
      </c>
      <c r="F1129" s="116" t="s">
        <v>18</v>
      </c>
      <c r="G1129" s="117" t="s">
        <v>18</v>
      </c>
      <c r="H1129" s="89"/>
      <c r="I1129" s="112">
        <v>0.75</v>
      </c>
      <c r="J1129" s="28" t="s">
        <v>82</v>
      </c>
      <c r="K1129" s="16" t="s">
        <v>20</v>
      </c>
      <c r="L1129" s="16" t="s">
        <v>76</v>
      </c>
      <c r="M1129" s="89">
        <v>45671</v>
      </c>
      <c r="N1129" s="69"/>
      <c r="O1129" s="26" t="s">
        <v>19</v>
      </c>
      <c r="P1129" s="91"/>
      <c r="Q1129" s="112">
        <v>0.75</v>
      </c>
      <c r="R1129" s="28" t="s">
        <v>82</v>
      </c>
      <c r="S1129" s="16" t="s">
        <v>20</v>
      </c>
      <c r="T1129" s="16" t="s">
        <v>76</v>
      </c>
      <c r="U1129" s="89">
        <v>45671</v>
      </c>
      <c r="V1129" s="71"/>
      <c r="W1129" s="62" t="str" cm="1">
        <f t="array" ref="W1129">IF(SUM(LEN(B1129:V1129))=0,"",IF(OR(OR(ISBLANK(F1129),SUM(LEN(C1129),LEN(D1129))=0),AND(NOT(E1129="Unknown"),ISBLANK(J1129)),AND(NOT(O1129="Unknown"),ISBLANK(R1129))),"Missing Information", INDEX(Table15[Entire Service Line Classification], MATCH(SUMIFS(Table15[Unique ID],Table15[System-Owned Portion],E1129,Table15[If Material Anything Other than "Lead" in Column E,Was Material Ever Previously Lead?],G1129,Table15[Customer-Owned Portion],O1129),Table15[Unique ID],0),0)))</f>
        <v>Non-lead</v>
      </c>
    </row>
    <row r="1130" spans="1:23" ht="30" x14ac:dyDescent="0.25">
      <c r="A1130" s="2"/>
      <c r="B1130" s="67" t="s">
        <v>2261</v>
      </c>
      <c r="C1130" s="16" t="s">
        <v>2262</v>
      </c>
      <c r="D1130" s="16"/>
      <c r="E1130" s="26" t="s">
        <v>19</v>
      </c>
      <c r="F1130" s="116" t="s">
        <v>18</v>
      </c>
      <c r="G1130" s="28" t="s">
        <v>18</v>
      </c>
      <c r="H1130" s="89">
        <v>29647</v>
      </c>
      <c r="I1130" s="112">
        <v>2</v>
      </c>
      <c r="J1130" s="28" t="s">
        <v>89</v>
      </c>
      <c r="K1130" s="16" t="s">
        <v>18</v>
      </c>
      <c r="L1130" s="16"/>
      <c r="M1130" s="89"/>
      <c r="N1130" s="69"/>
      <c r="O1130" s="26" t="s">
        <v>19</v>
      </c>
      <c r="P1130" s="91">
        <v>29647</v>
      </c>
      <c r="Q1130" s="112">
        <v>2</v>
      </c>
      <c r="R1130" s="28" t="s">
        <v>82</v>
      </c>
      <c r="S1130" s="16" t="s">
        <v>20</v>
      </c>
      <c r="T1130" s="16" t="s">
        <v>76</v>
      </c>
      <c r="U1130" s="89">
        <v>45828</v>
      </c>
      <c r="V1130" s="71"/>
      <c r="W1130" s="62" t="str" cm="1">
        <f t="array" ref="W1130">IF(SUM(LEN(B1130:V1130))=0,"",IF(OR(OR(ISBLANK(F1130),SUM(LEN(C1130),LEN(D1130))=0),AND(NOT(E1130="Unknown"),ISBLANK(J1130)),AND(NOT(O1130="Unknown"),ISBLANK(R1130))),"Missing Information", INDEX(Table15[Entire Service Line Classification], MATCH(SUMIFS(Table15[Unique ID],Table15[System-Owned Portion],E1130,Table15[If Material Anything Other than "Lead" in Column E,Was Material Ever Previously Lead?],G1130,Table15[Customer-Owned Portion],O1130),Table15[Unique ID],0),0)))</f>
        <v>Non-lead</v>
      </c>
    </row>
    <row r="1131" spans="1:23" ht="30" x14ac:dyDescent="0.25">
      <c r="A1131" s="2"/>
      <c r="B1131" s="67" t="s">
        <v>2263</v>
      </c>
      <c r="C1131" s="16" t="s">
        <v>2264</v>
      </c>
      <c r="D1131" s="16"/>
      <c r="E1131" s="26" t="s">
        <v>27</v>
      </c>
      <c r="F1131" s="116" t="s">
        <v>18</v>
      </c>
      <c r="G1131" s="28" t="s">
        <v>18</v>
      </c>
      <c r="H1131" s="89"/>
      <c r="I1131" s="112">
        <v>0.75</v>
      </c>
      <c r="J1131" s="117" t="s">
        <v>82</v>
      </c>
      <c r="K1131" s="117" t="s">
        <v>20</v>
      </c>
      <c r="L1131" s="16" t="s">
        <v>76</v>
      </c>
      <c r="M1131" s="89">
        <v>45407</v>
      </c>
      <c r="N1131" s="69"/>
      <c r="O1131" s="26" t="s">
        <v>19</v>
      </c>
      <c r="P1131" s="91"/>
      <c r="Q1131" s="112">
        <v>0.75</v>
      </c>
      <c r="R1131" s="28" t="s">
        <v>82</v>
      </c>
      <c r="S1131" s="117" t="s">
        <v>20</v>
      </c>
      <c r="T1131" s="16" t="s">
        <v>76</v>
      </c>
      <c r="U1131" s="89">
        <v>45407</v>
      </c>
      <c r="V1131" s="71"/>
      <c r="W1131" s="62" t="str" cm="1">
        <f t="array" ref="W1131">IF(SUM(LEN(B1131:V1131))=0,"",IF(OR(OR(ISBLANK(F1131),SUM(LEN(C1131),LEN(D1131))=0),AND(NOT(E1131="Unknown"),ISBLANK(J1131)),AND(NOT(O1131="Unknown"),ISBLANK(R1131))),"Missing Information", INDEX(Table15[Entire Service Line Classification], MATCH(SUMIFS(Table15[Unique ID],Table15[System-Owned Portion],E1131,Table15[If Material Anything Other than "Lead" in Column E,Was Material Ever Previously Lead?],G1131,Table15[Customer-Owned Portion],O1131),Table15[Unique ID],0),0)))</f>
        <v>Non-lead</v>
      </c>
    </row>
    <row r="1132" spans="1:23" ht="30" x14ac:dyDescent="0.25">
      <c r="A1132" s="2"/>
      <c r="B1132" s="67" t="s">
        <v>2787</v>
      </c>
      <c r="C1132" s="16" t="s">
        <v>2265</v>
      </c>
      <c r="D1132" s="16"/>
      <c r="E1132" s="26" t="s">
        <v>27</v>
      </c>
      <c r="F1132" s="116" t="s">
        <v>18</v>
      </c>
      <c r="G1132" s="117" t="s">
        <v>18</v>
      </c>
      <c r="H1132" s="89">
        <v>38901</v>
      </c>
      <c r="I1132" s="112">
        <v>1</v>
      </c>
      <c r="J1132" s="28" t="s">
        <v>87</v>
      </c>
      <c r="K1132" s="16" t="s">
        <v>18</v>
      </c>
      <c r="L1132" s="16"/>
      <c r="M1132" s="89">
        <v>38901</v>
      </c>
      <c r="N1132" s="69"/>
      <c r="O1132" s="26" t="s">
        <v>36</v>
      </c>
      <c r="P1132" s="91">
        <v>38901</v>
      </c>
      <c r="Q1132" s="112">
        <v>1</v>
      </c>
      <c r="R1132" s="28" t="s">
        <v>87</v>
      </c>
      <c r="S1132" s="16" t="s">
        <v>18</v>
      </c>
      <c r="T1132" s="16"/>
      <c r="U1132" s="89"/>
      <c r="V1132" s="71"/>
      <c r="W1132" s="62" t="str" cm="1">
        <f t="array" ref="W1132">IF(SUM(LEN(B1132:V1132))=0,"",IF(OR(OR(ISBLANK(F1132),SUM(LEN(C1132),LEN(D1132))=0),AND(NOT(E1132="Unknown"),ISBLANK(J1132)),AND(NOT(O1132="Unknown"),ISBLANK(R1132))),"Missing Information", INDEX(Table15[Entire Service Line Classification], MATCH(SUMIFS(Table15[Unique ID],Table15[System-Owned Portion],E1132,Table15[If Material Anything Other than "Lead" in Column E,Was Material Ever Previously Lead?],G1132,Table15[Customer-Owned Portion],O1132),Table15[Unique ID],0),0)))</f>
        <v>Non-lead</v>
      </c>
    </row>
    <row r="1133" spans="1:23" ht="30" x14ac:dyDescent="0.25">
      <c r="A1133" s="2"/>
      <c r="B1133" s="67" t="s">
        <v>2266</v>
      </c>
      <c r="C1133" s="16" t="s">
        <v>2267</v>
      </c>
      <c r="D1133" s="16"/>
      <c r="E1133" s="26" t="s">
        <v>27</v>
      </c>
      <c r="F1133" s="116" t="s">
        <v>18</v>
      </c>
      <c r="G1133" s="28" t="s">
        <v>18</v>
      </c>
      <c r="H1133" s="89"/>
      <c r="I1133" s="112">
        <v>0.75</v>
      </c>
      <c r="J1133" s="117" t="s">
        <v>82</v>
      </c>
      <c r="K1133" s="117" t="s">
        <v>20</v>
      </c>
      <c r="L1133" s="16" t="s">
        <v>76</v>
      </c>
      <c r="M1133" s="89">
        <v>45407</v>
      </c>
      <c r="N1133" s="69"/>
      <c r="O1133" s="26" t="s">
        <v>19</v>
      </c>
      <c r="P1133" s="91"/>
      <c r="Q1133" s="112">
        <v>0.75</v>
      </c>
      <c r="R1133" s="28" t="s">
        <v>82</v>
      </c>
      <c r="S1133" s="117" t="s">
        <v>20</v>
      </c>
      <c r="T1133" s="16" t="s">
        <v>76</v>
      </c>
      <c r="U1133" s="89">
        <v>45407</v>
      </c>
      <c r="V1133" s="71"/>
      <c r="W1133" s="62" t="str" cm="1">
        <f t="array" ref="W1133">IF(SUM(LEN(B1133:V1133))=0,"",IF(OR(OR(ISBLANK(F1133),SUM(LEN(C1133),LEN(D1133))=0),AND(NOT(E1133="Unknown"),ISBLANK(J1133)),AND(NOT(O1133="Unknown"),ISBLANK(R1133))),"Missing Information", INDEX(Table15[Entire Service Line Classification], MATCH(SUMIFS(Table15[Unique ID],Table15[System-Owned Portion],E1133,Table15[If Material Anything Other than "Lead" in Column E,Was Material Ever Previously Lead?],G1133,Table15[Customer-Owned Portion],O1133),Table15[Unique ID],0),0)))</f>
        <v>Non-lead</v>
      </c>
    </row>
    <row r="1134" spans="1:23" ht="30" x14ac:dyDescent="0.25">
      <c r="A1134" s="2"/>
      <c r="B1134" s="67" t="s">
        <v>2268</v>
      </c>
      <c r="C1134" s="16" t="s">
        <v>2269</v>
      </c>
      <c r="D1134" s="16"/>
      <c r="E1134" s="26" t="s">
        <v>27</v>
      </c>
      <c r="F1134" s="116" t="s">
        <v>18</v>
      </c>
      <c r="G1134" s="117" t="s">
        <v>18</v>
      </c>
      <c r="H1134" s="89"/>
      <c r="I1134" s="112">
        <v>0.75</v>
      </c>
      <c r="J1134" s="28" t="s">
        <v>82</v>
      </c>
      <c r="K1134" s="16" t="s">
        <v>20</v>
      </c>
      <c r="L1134" s="16" t="s">
        <v>76</v>
      </c>
      <c r="M1134" s="89">
        <v>45955</v>
      </c>
      <c r="N1134" s="69"/>
      <c r="O1134" s="26" t="s">
        <v>19</v>
      </c>
      <c r="P1134" s="91"/>
      <c r="Q1134" s="112">
        <v>0.75</v>
      </c>
      <c r="R1134" s="28" t="s">
        <v>82</v>
      </c>
      <c r="S1134" s="16" t="s">
        <v>20</v>
      </c>
      <c r="T1134" s="16" t="s">
        <v>76</v>
      </c>
      <c r="U1134" s="89">
        <v>45955</v>
      </c>
      <c r="V1134" s="71"/>
      <c r="W1134" s="62" t="str" cm="1">
        <f t="array" ref="W1134">IF(SUM(LEN(B1134:V1134))=0,"",IF(OR(OR(ISBLANK(F1134),SUM(LEN(C1134),LEN(D1134))=0),AND(NOT(E1134="Unknown"),ISBLANK(J1134)),AND(NOT(O1134="Unknown"),ISBLANK(R1134))),"Missing Information", INDEX(Table15[Entire Service Line Classification], MATCH(SUMIFS(Table15[Unique ID],Table15[System-Owned Portion],E1134,Table15[If Material Anything Other than "Lead" in Column E,Was Material Ever Previously Lead?],G1134,Table15[Customer-Owned Portion],O1134),Table15[Unique ID],0),0)))</f>
        <v>Non-lead</v>
      </c>
    </row>
    <row r="1135" spans="1:23" ht="30" x14ac:dyDescent="0.25">
      <c r="A1135" s="2"/>
      <c r="B1135" s="67" t="s">
        <v>2270</v>
      </c>
      <c r="C1135" s="16" t="s">
        <v>2271</v>
      </c>
      <c r="D1135" s="16"/>
      <c r="E1135" s="26" t="s">
        <v>27</v>
      </c>
      <c r="F1135" s="116" t="s">
        <v>18</v>
      </c>
      <c r="G1135" s="117" t="s">
        <v>18</v>
      </c>
      <c r="H1135" s="89"/>
      <c r="I1135" s="112">
        <v>0.75</v>
      </c>
      <c r="J1135" s="28" t="s">
        <v>82</v>
      </c>
      <c r="K1135" s="16" t="s">
        <v>20</v>
      </c>
      <c r="L1135" s="16" t="s">
        <v>76</v>
      </c>
      <c r="M1135" s="89">
        <v>45955</v>
      </c>
      <c r="N1135" s="69"/>
      <c r="O1135" s="26" t="s">
        <v>19</v>
      </c>
      <c r="P1135" s="91"/>
      <c r="Q1135" s="112">
        <v>0.75</v>
      </c>
      <c r="R1135" s="28" t="s">
        <v>82</v>
      </c>
      <c r="S1135" s="16" t="s">
        <v>20</v>
      </c>
      <c r="T1135" s="16" t="s">
        <v>76</v>
      </c>
      <c r="U1135" s="89">
        <v>45955</v>
      </c>
      <c r="V1135" s="71"/>
      <c r="W1135" s="62" t="str" cm="1">
        <f t="array" ref="W1135">IF(SUM(LEN(B1135:V1135))=0,"",IF(OR(OR(ISBLANK(F1135),SUM(LEN(C1135),LEN(D1135))=0),AND(NOT(E1135="Unknown"),ISBLANK(J1135)),AND(NOT(O1135="Unknown"),ISBLANK(R1135))),"Missing Information", INDEX(Table15[Entire Service Line Classification], MATCH(SUMIFS(Table15[Unique ID],Table15[System-Owned Portion],E1135,Table15[If Material Anything Other than "Lead" in Column E,Was Material Ever Previously Lead?],G1135,Table15[Customer-Owned Portion],O1135),Table15[Unique ID],0),0)))</f>
        <v>Non-lead</v>
      </c>
    </row>
    <row r="1136" spans="1:23" ht="30" x14ac:dyDescent="0.25">
      <c r="A1136" s="2"/>
      <c r="B1136" s="67" t="s">
        <v>2272</v>
      </c>
      <c r="C1136" s="16" t="s">
        <v>2273</v>
      </c>
      <c r="D1136" s="16"/>
      <c r="E1136" s="26" t="s">
        <v>27</v>
      </c>
      <c r="F1136" s="116" t="s">
        <v>18</v>
      </c>
      <c r="G1136" s="28" t="s">
        <v>18</v>
      </c>
      <c r="H1136" s="89"/>
      <c r="I1136" s="112">
        <v>0.75</v>
      </c>
      <c r="J1136" s="117" t="s">
        <v>82</v>
      </c>
      <c r="K1136" s="117" t="s">
        <v>20</v>
      </c>
      <c r="L1136" s="16" t="s">
        <v>76</v>
      </c>
      <c r="M1136" s="89">
        <v>45407</v>
      </c>
      <c r="N1136" s="69"/>
      <c r="O1136" s="26" t="s">
        <v>19</v>
      </c>
      <c r="P1136" s="91"/>
      <c r="Q1136" s="112">
        <v>0.75</v>
      </c>
      <c r="R1136" s="28" t="s">
        <v>82</v>
      </c>
      <c r="S1136" s="117" t="s">
        <v>20</v>
      </c>
      <c r="T1136" s="16" t="s">
        <v>76</v>
      </c>
      <c r="U1136" s="89">
        <v>45407</v>
      </c>
      <c r="V1136" s="71"/>
      <c r="W1136" s="62" t="str" cm="1">
        <f t="array" ref="W1136">IF(SUM(LEN(B1136:V1136))=0,"",IF(OR(OR(ISBLANK(F1136),SUM(LEN(C1136),LEN(D1136))=0),AND(NOT(E1136="Unknown"),ISBLANK(J1136)),AND(NOT(O1136="Unknown"),ISBLANK(R1136))),"Missing Information", INDEX(Table15[Entire Service Line Classification], MATCH(SUMIFS(Table15[Unique ID],Table15[System-Owned Portion],E1136,Table15[If Material Anything Other than "Lead" in Column E,Was Material Ever Previously Lead?],G1136,Table15[Customer-Owned Portion],O1136),Table15[Unique ID],0),0)))</f>
        <v>Non-lead</v>
      </c>
    </row>
    <row r="1137" spans="1:23" ht="30" x14ac:dyDescent="0.25">
      <c r="A1137" s="2"/>
      <c r="B1137" s="67" t="s">
        <v>2278</v>
      </c>
      <c r="C1137" s="16" t="s">
        <v>2279</v>
      </c>
      <c r="D1137" s="16"/>
      <c r="E1137" s="26" t="s">
        <v>27</v>
      </c>
      <c r="F1137" s="116" t="s">
        <v>18</v>
      </c>
      <c r="G1137" s="28" t="s">
        <v>18</v>
      </c>
      <c r="H1137" s="89">
        <v>38994</v>
      </c>
      <c r="I1137" s="112">
        <v>1.5</v>
      </c>
      <c r="J1137" s="28" t="s">
        <v>87</v>
      </c>
      <c r="K1137" s="16" t="s">
        <v>18</v>
      </c>
      <c r="L1137" s="16"/>
      <c r="M1137" s="89"/>
      <c r="N1137" s="69"/>
      <c r="O1137" s="26" t="s">
        <v>36</v>
      </c>
      <c r="P1137" s="91">
        <v>38994</v>
      </c>
      <c r="Q1137" s="112">
        <v>1.5</v>
      </c>
      <c r="R1137" s="28" t="s">
        <v>87</v>
      </c>
      <c r="S1137" s="16" t="s">
        <v>18</v>
      </c>
      <c r="T1137" s="16"/>
      <c r="U1137" s="89"/>
      <c r="V1137" s="71"/>
      <c r="W1137" s="62" t="str" cm="1">
        <f t="array" ref="W1137">IF(SUM(LEN(B1137:V1137))=0,"",IF(OR(OR(ISBLANK(F1137),SUM(LEN(C1137),LEN(D1137))=0),AND(NOT(E1137="Unknown"),ISBLANK(J1137)),AND(NOT(O1137="Unknown"),ISBLANK(R1137))),"Missing Information", INDEX(Table15[Entire Service Line Classification], MATCH(SUMIFS(Table15[Unique ID],Table15[System-Owned Portion],E1137,Table15[If Material Anything Other than "Lead" in Column E,Was Material Ever Previously Lead?],G1137,Table15[Customer-Owned Portion],O1137),Table15[Unique ID],0),0)))</f>
        <v>Non-lead</v>
      </c>
    </row>
    <row r="1138" spans="1:23" ht="30" x14ac:dyDescent="0.25">
      <c r="A1138" s="2"/>
      <c r="B1138" s="67" t="s">
        <v>2280</v>
      </c>
      <c r="C1138" s="16" t="s">
        <v>2281</v>
      </c>
      <c r="D1138" s="16"/>
      <c r="E1138" s="26" t="s">
        <v>27</v>
      </c>
      <c r="F1138" s="116" t="s">
        <v>18</v>
      </c>
      <c r="G1138" s="117" t="s">
        <v>18</v>
      </c>
      <c r="H1138" s="89"/>
      <c r="I1138" s="112">
        <v>1</v>
      </c>
      <c r="J1138" s="28" t="s">
        <v>82</v>
      </c>
      <c r="K1138" s="16" t="s">
        <v>20</v>
      </c>
      <c r="L1138" s="16" t="s">
        <v>76</v>
      </c>
      <c r="M1138" s="89">
        <v>45950</v>
      </c>
      <c r="N1138" s="69"/>
      <c r="O1138" s="26" t="s">
        <v>19</v>
      </c>
      <c r="P1138" s="91"/>
      <c r="Q1138" s="112">
        <v>1</v>
      </c>
      <c r="R1138" s="28" t="s">
        <v>82</v>
      </c>
      <c r="S1138" s="16" t="s">
        <v>20</v>
      </c>
      <c r="T1138" s="16" t="s">
        <v>76</v>
      </c>
      <c r="U1138" s="89">
        <v>45950</v>
      </c>
      <c r="V1138" s="71"/>
      <c r="W1138" s="62" t="str" cm="1">
        <f t="array" ref="W1138">IF(SUM(LEN(B1138:V1138))=0,"",IF(OR(OR(ISBLANK(F1138),SUM(LEN(C1138),LEN(D1138))=0),AND(NOT(E1138="Unknown"),ISBLANK(J1138)),AND(NOT(O1138="Unknown"),ISBLANK(R1138))),"Missing Information", INDEX(Table15[Entire Service Line Classification], MATCH(SUMIFS(Table15[Unique ID],Table15[System-Owned Portion],E1138,Table15[If Material Anything Other than "Lead" in Column E,Was Material Ever Previously Lead?],G1138,Table15[Customer-Owned Portion],O1138),Table15[Unique ID],0),0)))</f>
        <v>Non-lead</v>
      </c>
    </row>
    <row r="1139" spans="1:23" ht="30" x14ac:dyDescent="0.25">
      <c r="A1139" s="2"/>
      <c r="B1139" s="67" t="s">
        <v>2274</v>
      </c>
      <c r="C1139" s="16" t="s">
        <v>2275</v>
      </c>
      <c r="D1139" s="16"/>
      <c r="E1139" s="26" t="s">
        <v>27</v>
      </c>
      <c r="F1139" s="116" t="s">
        <v>18</v>
      </c>
      <c r="G1139" s="117" t="s">
        <v>18</v>
      </c>
      <c r="H1139" s="89"/>
      <c r="I1139" s="112">
        <v>0.75</v>
      </c>
      <c r="J1139" s="28" t="s">
        <v>82</v>
      </c>
      <c r="K1139" s="16" t="s">
        <v>20</v>
      </c>
      <c r="L1139" s="16" t="s">
        <v>76</v>
      </c>
      <c r="M1139" s="89">
        <v>45950</v>
      </c>
      <c r="N1139" s="69"/>
      <c r="O1139" s="26" t="s">
        <v>19</v>
      </c>
      <c r="P1139" s="91"/>
      <c r="Q1139" s="112">
        <v>0.75</v>
      </c>
      <c r="R1139" s="28" t="s">
        <v>82</v>
      </c>
      <c r="S1139" s="16" t="s">
        <v>20</v>
      </c>
      <c r="T1139" s="16" t="s">
        <v>76</v>
      </c>
      <c r="U1139" s="89">
        <v>45950</v>
      </c>
      <c r="V1139" s="71"/>
      <c r="W1139" s="62" t="str" cm="1">
        <f t="array" ref="W1139">IF(SUM(LEN(B1139:V1139))=0,"",IF(OR(OR(ISBLANK(F1139),SUM(LEN(C1139),LEN(D1139))=0),AND(NOT(E1139="Unknown"),ISBLANK(J1139)),AND(NOT(O1139="Unknown"),ISBLANK(R1139))),"Missing Information", INDEX(Table15[Entire Service Line Classification], MATCH(SUMIFS(Table15[Unique ID],Table15[System-Owned Portion],E1139,Table15[If Material Anything Other than "Lead" in Column E,Was Material Ever Previously Lead?],G1139,Table15[Customer-Owned Portion],O1139),Table15[Unique ID],0),0)))</f>
        <v>Non-lead</v>
      </c>
    </row>
    <row r="1140" spans="1:23" ht="30" x14ac:dyDescent="0.25">
      <c r="A1140" s="2"/>
      <c r="B1140" s="67" t="s">
        <v>2276</v>
      </c>
      <c r="C1140" s="16" t="s">
        <v>2277</v>
      </c>
      <c r="D1140" s="16"/>
      <c r="E1140" s="26" t="s">
        <v>36</v>
      </c>
      <c r="F1140" s="116" t="s">
        <v>18</v>
      </c>
      <c r="G1140" s="28" t="s">
        <v>18</v>
      </c>
      <c r="H1140" s="89">
        <v>32509</v>
      </c>
      <c r="I1140" s="112">
        <v>0.75</v>
      </c>
      <c r="J1140" s="28" t="s">
        <v>87</v>
      </c>
      <c r="K1140" s="16" t="s">
        <v>18</v>
      </c>
      <c r="L1140" s="16"/>
      <c r="M1140" s="89"/>
      <c r="N1140" s="69"/>
      <c r="O1140" s="26" t="s">
        <v>36</v>
      </c>
      <c r="P1140" s="91">
        <v>32509</v>
      </c>
      <c r="Q1140" s="112">
        <v>0.75</v>
      </c>
      <c r="R1140" s="28" t="s">
        <v>87</v>
      </c>
      <c r="S1140" s="16" t="s">
        <v>18</v>
      </c>
      <c r="T1140" s="16"/>
      <c r="U1140" s="89"/>
      <c r="V1140" s="71"/>
      <c r="W1140" s="62" t="str" cm="1">
        <f t="array" ref="W1140">IF(SUM(LEN(B1140:V1140))=0,"",IF(OR(OR(ISBLANK(F1140),SUM(LEN(C1140),LEN(D1140))=0),AND(NOT(E1140="Unknown"),ISBLANK(J1140)),AND(NOT(O1140="Unknown"),ISBLANK(R1140))),"Missing Information", INDEX(Table15[Entire Service Line Classification], MATCH(SUMIFS(Table15[Unique ID],Table15[System-Owned Portion],E1140,Table15[If Material Anything Other than "Lead" in Column E,Was Material Ever Previously Lead?],G1140,Table15[Customer-Owned Portion],O1140),Table15[Unique ID],0),0)))</f>
        <v>Non-lead</v>
      </c>
    </row>
    <row r="1141" spans="1:23" ht="30" x14ac:dyDescent="0.25">
      <c r="A1141" s="2"/>
      <c r="B1141" s="67" t="s">
        <v>2285</v>
      </c>
      <c r="C1141" s="16" t="s">
        <v>2286</v>
      </c>
      <c r="D1141" s="16"/>
      <c r="E1141" s="26" t="s">
        <v>27</v>
      </c>
      <c r="F1141" s="116" t="s">
        <v>18</v>
      </c>
      <c r="G1141" s="117" t="s">
        <v>18</v>
      </c>
      <c r="H1141" s="89"/>
      <c r="I1141" s="112">
        <v>0.75</v>
      </c>
      <c r="J1141" s="28" t="s">
        <v>82</v>
      </c>
      <c r="K1141" s="16" t="s">
        <v>20</v>
      </c>
      <c r="L1141" s="16" t="s">
        <v>76</v>
      </c>
      <c r="M1141" s="89">
        <v>45953</v>
      </c>
      <c r="N1141" s="69"/>
      <c r="O1141" s="26" t="s">
        <v>19</v>
      </c>
      <c r="P1141" s="91"/>
      <c r="Q1141" s="112">
        <v>0.75</v>
      </c>
      <c r="R1141" s="28" t="s">
        <v>82</v>
      </c>
      <c r="S1141" s="16" t="s">
        <v>20</v>
      </c>
      <c r="T1141" s="16" t="s">
        <v>76</v>
      </c>
      <c r="U1141" s="89">
        <v>45953</v>
      </c>
      <c r="V1141" s="71"/>
      <c r="W1141" s="62" t="str" cm="1">
        <f t="array" ref="W1141">IF(SUM(LEN(B1141:V1141))=0,"",IF(OR(OR(ISBLANK(F1141),SUM(LEN(C1141),LEN(D1141))=0),AND(NOT(E1141="Unknown"),ISBLANK(J1141)),AND(NOT(O1141="Unknown"),ISBLANK(R1141))),"Missing Information", INDEX(Table15[Entire Service Line Classification], MATCH(SUMIFS(Table15[Unique ID],Table15[System-Owned Portion],E1141,Table15[If Material Anything Other than "Lead" in Column E,Was Material Ever Previously Lead?],G1141,Table15[Customer-Owned Portion],O1141),Table15[Unique ID],0),0)))</f>
        <v>Non-lead</v>
      </c>
    </row>
    <row r="1142" spans="1:23" ht="30" x14ac:dyDescent="0.25">
      <c r="A1142" s="2"/>
      <c r="B1142" s="121" t="s">
        <v>2725</v>
      </c>
      <c r="C1142" s="122" t="s">
        <v>2282</v>
      </c>
      <c r="D1142" s="16" t="s">
        <v>2728</v>
      </c>
      <c r="E1142" s="26" t="s">
        <v>27</v>
      </c>
      <c r="F1142" s="116" t="s">
        <v>18</v>
      </c>
      <c r="G1142" s="117" t="s">
        <v>18</v>
      </c>
      <c r="H1142" s="89"/>
      <c r="I1142" s="112">
        <v>0.75</v>
      </c>
      <c r="J1142" s="28" t="s">
        <v>82</v>
      </c>
      <c r="K1142" s="16" t="s">
        <v>18</v>
      </c>
      <c r="L1142" s="16" t="s">
        <v>76</v>
      </c>
      <c r="M1142" s="89">
        <v>45911</v>
      </c>
      <c r="N1142" s="69"/>
      <c r="O1142" s="26" t="s">
        <v>19</v>
      </c>
      <c r="P1142" s="91"/>
      <c r="Q1142" s="112">
        <v>0.75</v>
      </c>
      <c r="R1142" s="28" t="s">
        <v>82</v>
      </c>
      <c r="S1142" s="16" t="s">
        <v>20</v>
      </c>
      <c r="T1142" s="16" t="s">
        <v>76</v>
      </c>
      <c r="U1142" s="89">
        <v>45911</v>
      </c>
      <c r="V1142" s="71"/>
      <c r="W1142" s="62" t="str" cm="1">
        <f t="array" ref="W1142">IF(SUM(LEN(B1142:V1142))=0,"",IF(OR(OR(ISBLANK(F1142),SUM(LEN(C1142),LEN(D1142))=0),AND(NOT(E1142="Unknown"),ISBLANK(J1142)),AND(NOT(O1142="Unknown"),ISBLANK(R1142))),"Missing Information", INDEX(Table15[Entire Service Line Classification], MATCH(SUMIFS(Table15[Unique ID],Table15[System-Owned Portion],E1142,Table15[If Material Anything Other than "Lead" in Column E,Was Material Ever Previously Lead?],G1142,Table15[Customer-Owned Portion],O1142),Table15[Unique ID],0),0)))</f>
        <v>Non-lead</v>
      </c>
    </row>
    <row r="1143" spans="1:23" ht="30" x14ac:dyDescent="0.25">
      <c r="A1143" s="2"/>
      <c r="B1143" s="121" t="s">
        <v>2726</v>
      </c>
      <c r="C1143" s="122" t="s">
        <v>2282</v>
      </c>
      <c r="D1143" s="16" t="s">
        <v>2729</v>
      </c>
      <c r="E1143" s="26" t="s">
        <v>27</v>
      </c>
      <c r="F1143" s="116" t="s">
        <v>18</v>
      </c>
      <c r="G1143" s="117" t="s">
        <v>18</v>
      </c>
      <c r="H1143" s="89"/>
      <c r="I1143" s="112">
        <v>1</v>
      </c>
      <c r="J1143" s="28" t="s">
        <v>82</v>
      </c>
      <c r="K1143" s="16" t="s">
        <v>18</v>
      </c>
      <c r="L1143" s="16" t="s">
        <v>76</v>
      </c>
      <c r="M1143" s="89">
        <v>45911</v>
      </c>
      <c r="N1143" s="69"/>
      <c r="O1143" s="26" t="s">
        <v>19</v>
      </c>
      <c r="P1143" s="91"/>
      <c r="Q1143" s="112">
        <v>1</v>
      </c>
      <c r="R1143" s="28" t="s">
        <v>82</v>
      </c>
      <c r="S1143" s="16" t="s">
        <v>20</v>
      </c>
      <c r="T1143" s="16" t="s">
        <v>76</v>
      </c>
      <c r="U1143" s="89">
        <v>45911</v>
      </c>
      <c r="V1143" s="71"/>
      <c r="W1143" s="62" t="str" cm="1">
        <f t="array" ref="W1143">IF(SUM(LEN(B1143:V1143))=0,"",IF(OR(OR(ISBLANK(F1143),SUM(LEN(C1143),LEN(D1143))=0),AND(NOT(E1143="Unknown"),ISBLANK(J1143)),AND(NOT(O1143="Unknown"),ISBLANK(R1143))),"Missing Information", INDEX(Table15[Entire Service Line Classification], MATCH(SUMIFS(Table15[Unique ID],Table15[System-Owned Portion],E1143,Table15[If Material Anything Other than "Lead" in Column E,Was Material Ever Previously Lead?],G1143,Table15[Customer-Owned Portion],O1143),Table15[Unique ID],0),0)))</f>
        <v>Non-lead</v>
      </c>
    </row>
    <row r="1144" spans="1:23" ht="30" x14ac:dyDescent="0.25">
      <c r="A1144" s="2"/>
      <c r="B1144" s="121" t="s">
        <v>2727</v>
      </c>
      <c r="C1144" s="122" t="s">
        <v>2282</v>
      </c>
      <c r="D1144" s="16" t="s">
        <v>2730</v>
      </c>
      <c r="E1144" s="26" t="s">
        <v>27</v>
      </c>
      <c r="F1144" s="116" t="s">
        <v>18</v>
      </c>
      <c r="G1144" s="117" t="s">
        <v>18</v>
      </c>
      <c r="H1144" s="89"/>
      <c r="I1144" s="112">
        <v>1</v>
      </c>
      <c r="J1144" s="28" t="s">
        <v>82</v>
      </c>
      <c r="K1144" s="16" t="s">
        <v>18</v>
      </c>
      <c r="L1144" s="16"/>
      <c r="M1144" s="89">
        <v>45955</v>
      </c>
      <c r="N1144" s="69"/>
      <c r="O1144" s="26" t="s">
        <v>19</v>
      </c>
      <c r="P1144" s="91"/>
      <c r="Q1144" s="112">
        <v>1</v>
      </c>
      <c r="R1144" s="28" t="s">
        <v>82</v>
      </c>
      <c r="S1144" s="16" t="s">
        <v>20</v>
      </c>
      <c r="T1144" s="16" t="s">
        <v>76</v>
      </c>
      <c r="U1144" s="89">
        <v>45955</v>
      </c>
      <c r="V1144" s="71"/>
      <c r="W1144" s="62" t="str" cm="1">
        <f t="array" ref="W1144">IF(SUM(LEN(B1144:V1144))=0,"",IF(OR(OR(ISBLANK(F1144),SUM(LEN(C1144),LEN(D1144))=0),AND(NOT(E1144="Unknown"),ISBLANK(J1144)),AND(NOT(O1144="Unknown"),ISBLANK(R1144))),"Missing Information", INDEX(Table15[Entire Service Line Classification], MATCH(SUMIFS(Table15[Unique ID],Table15[System-Owned Portion],E1144,Table15[If Material Anything Other than "Lead" in Column E,Was Material Ever Previously Lead?],G1144,Table15[Customer-Owned Portion],O1144),Table15[Unique ID],0),0)))</f>
        <v>Non-lead</v>
      </c>
    </row>
    <row r="1145" spans="1:23" ht="30" x14ac:dyDescent="0.25">
      <c r="A1145" s="2"/>
      <c r="B1145" s="67" t="s">
        <v>2784</v>
      </c>
      <c r="C1145" s="16" t="s">
        <v>2785</v>
      </c>
      <c r="D1145" s="16"/>
      <c r="E1145" s="26" t="s">
        <v>27</v>
      </c>
      <c r="F1145" s="116" t="s">
        <v>18</v>
      </c>
      <c r="G1145" s="117" t="s">
        <v>18</v>
      </c>
      <c r="H1145" s="89">
        <v>38901</v>
      </c>
      <c r="I1145" s="112">
        <v>1</v>
      </c>
      <c r="J1145" s="28" t="s">
        <v>87</v>
      </c>
      <c r="K1145" s="16" t="s">
        <v>18</v>
      </c>
      <c r="L1145" s="16"/>
      <c r="M1145" s="89">
        <v>38901</v>
      </c>
      <c r="N1145" s="69"/>
      <c r="O1145" s="26" t="s">
        <v>36</v>
      </c>
      <c r="P1145" s="91">
        <v>38901</v>
      </c>
      <c r="Q1145" s="112">
        <v>1</v>
      </c>
      <c r="R1145" s="28" t="s">
        <v>87</v>
      </c>
      <c r="S1145" s="16" t="s">
        <v>18</v>
      </c>
      <c r="T1145" s="16"/>
      <c r="U1145" s="89"/>
      <c r="V1145" s="71"/>
      <c r="W1145" s="62" t="str" cm="1">
        <f t="array" ref="W1145">IF(SUM(LEN(B1145:V1145))=0,"",IF(OR(OR(ISBLANK(F1145),SUM(LEN(C1145),LEN(D1145))=0),AND(NOT(E1145="Unknown"),ISBLANK(J1145)),AND(NOT(O1145="Unknown"),ISBLANK(R1145))),"Missing Information", INDEX(Table15[Entire Service Line Classification], MATCH(SUMIFS(Table15[Unique ID],Table15[System-Owned Portion],E1145,Table15[If Material Anything Other than "Lead" in Column E,Was Material Ever Previously Lead?],G1145,Table15[Customer-Owned Portion],O1145),Table15[Unique ID],0),0)))</f>
        <v>Non-lead</v>
      </c>
    </row>
    <row r="1146" spans="1:23" ht="30" x14ac:dyDescent="0.25">
      <c r="A1146" s="2"/>
      <c r="B1146" s="67" t="s">
        <v>2287</v>
      </c>
      <c r="C1146" s="16" t="s">
        <v>2288</v>
      </c>
      <c r="D1146" s="16"/>
      <c r="E1146" s="26" t="s">
        <v>19</v>
      </c>
      <c r="F1146" s="116" t="s">
        <v>18</v>
      </c>
      <c r="G1146" s="28" t="s">
        <v>18</v>
      </c>
      <c r="H1146" s="89">
        <v>34335</v>
      </c>
      <c r="I1146" s="112">
        <v>0.75</v>
      </c>
      <c r="J1146" s="28" t="s">
        <v>29</v>
      </c>
      <c r="K1146" s="16" t="s">
        <v>18</v>
      </c>
      <c r="L1146" s="16"/>
      <c r="M1146" s="89">
        <v>45384</v>
      </c>
      <c r="N1146" s="69"/>
      <c r="O1146" s="26" t="s">
        <v>36</v>
      </c>
      <c r="P1146" s="91">
        <v>34335</v>
      </c>
      <c r="Q1146" s="112">
        <v>0.75</v>
      </c>
      <c r="R1146" s="28" t="s">
        <v>87</v>
      </c>
      <c r="S1146" s="16" t="s">
        <v>18</v>
      </c>
      <c r="T1146" s="16"/>
      <c r="U1146" s="89"/>
      <c r="V1146" s="71"/>
      <c r="W1146" s="62" t="str" cm="1">
        <f t="array" ref="W1146">IF(SUM(LEN(B1146:V1146))=0,"",IF(OR(OR(ISBLANK(F1146),SUM(LEN(C1146),LEN(D1146))=0),AND(NOT(E1146="Unknown"),ISBLANK(J1146)),AND(NOT(O1146="Unknown"),ISBLANK(R1146))),"Missing Information", INDEX(Table15[Entire Service Line Classification], MATCH(SUMIFS(Table15[Unique ID],Table15[System-Owned Portion],E1146,Table15[If Material Anything Other than "Lead" in Column E,Was Material Ever Previously Lead?],G1146,Table15[Customer-Owned Portion],O1146),Table15[Unique ID],0),0)))</f>
        <v>Non-lead</v>
      </c>
    </row>
    <row r="1147" spans="1:23" ht="30" x14ac:dyDescent="0.25">
      <c r="A1147" s="2"/>
      <c r="B1147" s="67" t="s">
        <v>2283</v>
      </c>
      <c r="C1147" s="16" t="s">
        <v>2284</v>
      </c>
      <c r="D1147" s="16"/>
      <c r="E1147" s="119" t="s">
        <v>27</v>
      </c>
      <c r="F1147" s="116" t="s">
        <v>18</v>
      </c>
      <c r="G1147" s="28" t="s">
        <v>18</v>
      </c>
      <c r="H1147" s="89">
        <v>37257</v>
      </c>
      <c r="I1147" s="112">
        <v>0.75</v>
      </c>
      <c r="J1147" s="28" t="s">
        <v>87</v>
      </c>
      <c r="K1147" s="16" t="s">
        <v>18</v>
      </c>
      <c r="L1147" s="16"/>
      <c r="M1147" s="89"/>
      <c r="N1147" s="69"/>
      <c r="O1147" s="26" t="s">
        <v>36</v>
      </c>
      <c r="P1147" s="91">
        <v>37257</v>
      </c>
      <c r="Q1147" s="112">
        <v>0.75</v>
      </c>
      <c r="R1147" s="28" t="s">
        <v>87</v>
      </c>
      <c r="S1147" s="16" t="s">
        <v>18</v>
      </c>
      <c r="T1147" s="16"/>
      <c r="U1147" s="89"/>
      <c r="V1147" s="71"/>
      <c r="W1147" s="62" t="str" cm="1">
        <f t="array" ref="W1147">IF(SUM(LEN(B1147:V1147))=0,"",IF(OR(OR(ISBLANK(F1147),SUM(LEN(C1147),LEN(D1147))=0),AND(NOT(E1147="Unknown"),ISBLANK(J1147)),AND(NOT(O1147="Unknown"),ISBLANK(R1147))),"Missing Information", INDEX(Table15[Entire Service Line Classification], MATCH(SUMIFS(Table15[Unique ID],Table15[System-Owned Portion],E1147,Table15[If Material Anything Other than "Lead" in Column E,Was Material Ever Previously Lead?],G1147,Table15[Customer-Owned Portion],O1147),Table15[Unique ID],0),0)))</f>
        <v>Non-lead</v>
      </c>
    </row>
    <row r="1148" spans="1:23" ht="30" x14ac:dyDescent="0.25">
      <c r="A1148" s="2"/>
      <c r="B1148" s="121" t="s">
        <v>2731</v>
      </c>
      <c r="C1148" s="122" t="s">
        <v>2289</v>
      </c>
      <c r="D1148" s="16"/>
      <c r="E1148" s="26" t="s">
        <v>27</v>
      </c>
      <c r="F1148" s="116" t="s">
        <v>18</v>
      </c>
      <c r="G1148" s="117" t="s">
        <v>18</v>
      </c>
      <c r="H1148" s="89"/>
      <c r="I1148" s="112">
        <v>1</v>
      </c>
      <c r="J1148" s="28" t="s">
        <v>82</v>
      </c>
      <c r="K1148" s="16" t="s">
        <v>20</v>
      </c>
      <c r="L1148" s="16" t="s">
        <v>76</v>
      </c>
      <c r="M1148" s="89">
        <v>45616</v>
      </c>
      <c r="N1148" s="69"/>
      <c r="O1148" s="26" t="s">
        <v>19</v>
      </c>
      <c r="P1148" s="91"/>
      <c r="Q1148" s="112">
        <v>1</v>
      </c>
      <c r="R1148" s="28" t="s">
        <v>82</v>
      </c>
      <c r="S1148" s="16" t="s">
        <v>20</v>
      </c>
      <c r="T1148" s="16" t="s">
        <v>76</v>
      </c>
      <c r="U1148" s="89">
        <v>45616</v>
      </c>
      <c r="V1148" s="71"/>
      <c r="W1148" s="62" t="str" cm="1">
        <f t="array" ref="W1148">IF(SUM(LEN(B1148:V1148))=0,"",IF(OR(OR(ISBLANK(F1148),SUM(LEN(C1148),LEN(D1148))=0),AND(NOT(E1148="Unknown"),ISBLANK(J1148)),AND(NOT(O1148="Unknown"),ISBLANK(R1148))),"Missing Information", INDEX(Table15[Entire Service Line Classification], MATCH(SUMIFS(Table15[Unique ID],Table15[System-Owned Portion],E1148,Table15[If Material Anything Other than "Lead" in Column E,Was Material Ever Previously Lead?],G1148,Table15[Customer-Owned Portion],O1148),Table15[Unique ID],0),0)))</f>
        <v>Non-lead</v>
      </c>
    </row>
    <row r="1149" spans="1:23" ht="30" x14ac:dyDescent="0.25">
      <c r="A1149" s="2"/>
      <c r="B1149" s="121" t="s">
        <v>2733</v>
      </c>
      <c r="C1149" s="122" t="s">
        <v>2289</v>
      </c>
      <c r="D1149" s="16" t="s">
        <v>2737</v>
      </c>
      <c r="E1149" s="26" t="s">
        <v>27</v>
      </c>
      <c r="F1149" s="116" t="s">
        <v>18</v>
      </c>
      <c r="G1149" s="117" t="s">
        <v>18</v>
      </c>
      <c r="H1149" s="89"/>
      <c r="I1149" s="112">
        <v>1</v>
      </c>
      <c r="J1149" s="28" t="s">
        <v>82</v>
      </c>
      <c r="K1149" s="16" t="s">
        <v>20</v>
      </c>
      <c r="L1149" s="16" t="s">
        <v>76</v>
      </c>
      <c r="M1149" s="89">
        <v>45616</v>
      </c>
      <c r="N1149" s="69"/>
      <c r="O1149" s="26" t="s">
        <v>19</v>
      </c>
      <c r="P1149" s="91"/>
      <c r="Q1149" s="112">
        <v>1</v>
      </c>
      <c r="R1149" s="28" t="s">
        <v>82</v>
      </c>
      <c r="S1149" s="16" t="s">
        <v>20</v>
      </c>
      <c r="T1149" s="16" t="s">
        <v>76</v>
      </c>
      <c r="U1149" s="89">
        <v>45616</v>
      </c>
      <c r="V1149" s="71"/>
      <c r="W1149" s="62" t="str" cm="1">
        <f t="array" ref="W1149">IF(SUM(LEN(B1149:V1149))=0,"",IF(OR(OR(ISBLANK(F1149),SUM(LEN(C1149),LEN(D1149))=0),AND(NOT(E1149="Unknown"),ISBLANK(J1149)),AND(NOT(O1149="Unknown"),ISBLANK(R1149))),"Missing Information", INDEX(Table15[Entire Service Line Classification], MATCH(SUMIFS(Table15[Unique ID],Table15[System-Owned Portion],E1149,Table15[If Material Anything Other than "Lead" in Column E,Was Material Ever Previously Lead?],G1149,Table15[Customer-Owned Portion],O1149),Table15[Unique ID],0),0)))</f>
        <v>Non-lead</v>
      </c>
    </row>
    <row r="1150" spans="1:23" ht="30" x14ac:dyDescent="0.25">
      <c r="A1150" s="2"/>
      <c r="B1150" s="121" t="s">
        <v>2734</v>
      </c>
      <c r="C1150" s="122" t="s">
        <v>2289</v>
      </c>
      <c r="D1150" s="16" t="s">
        <v>2735</v>
      </c>
      <c r="E1150" s="26" t="s">
        <v>27</v>
      </c>
      <c r="F1150" s="116" t="s">
        <v>18</v>
      </c>
      <c r="G1150" s="117" t="s">
        <v>18</v>
      </c>
      <c r="H1150" s="89"/>
      <c r="I1150" s="112">
        <v>1</v>
      </c>
      <c r="J1150" s="28" t="s">
        <v>82</v>
      </c>
      <c r="K1150" s="16" t="s">
        <v>20</v>
      </c>
      <c r="L1150" s="16" t="s">
        <v>76</v>
      </c>
      <c r="M1150" s="89">
        <v>45616</v>
      </c>
      <c r="N1150" s="69"/>
      <c r="O1150" s="26" t="s">
        <v>19</v>
      </c>
      <c r="P1150" s="91"/>
      <c r="Q1150" s="112">
        <v>1</v>
      </c>
      <c r="R1150" s="28" t="s">
        <v>82</v>
      </c>
      <c r="S1150" s="16" t="s">
        <v>20</v>
      </c>
      <c r="T1150" s="16" t="s">
        <v>76</v>
      </c>
      <c r="U1150" s="89">
        <v>45616</v>
      </c>
      <c r="V1150" s="71"/>
      <c r="W1150" s="62" t="str" cm="1">
        <f t="array" ref="W1150">IF(SUM(LEN(B1150:V1150))=0,"",IF(OR(OR(ISBLANK(F1150),SUM(LEN(C1150),LEN(D1150))=0),AND(NOT(E1150="Unknown"),ISBLANK(J1150)),AND(NOT(O1150="Unknown"),ISBLANK(R1150))),"Missing Information", INDEX(Table15[Entire Service Line Classification], MATCH(SUMIFS(Table15[Unique ID],Table15[System-Owned Portion],E1150,Table15[If Material Anything Other than "Lead" in Column E,Was Material Ever Previously Lead?],G1150,Table15[Customer-Owned Portion],O1150),Table15[Unique ID],0),0)))</f>
        <v>Non-lead</v>
      </c>
    </row>
    <row r="1151" spans="1:23" ht="30" x14ac:dyDescent="0.25">
      <c r="A1151" s="2"/>
      <c r="B1151" s="121" t="s">
        <v>2732</v>
      </c>
      <c r="C1151" s="122" t="s">
        <v>2289</v>
      </c>
      <c r="D1151" s="16" t="s">
        <v>2736</v>
      </c>
      <c r="E1151" s="26" t="s">
        <v>27</v>
      </c>
      <c r="F1151" s="116" t="s">
        <v>18</v>
      </c>
      <c r="G1151" s="117" t="s">
        <v>18</v>
      </c>
      <c r="H1151" s="89"/>
      <c r="I1151" s="112">
        <v>1</v>
      </c>
      <c r="J1151" s="28" t="s">
        <v>82</v>
      </c>
      <c r="K1151" s="16" t="s">
        <v>20</v>
      </c>
      <c r="L1151" s="16" t="s">
        <v>76</v>
      </c>
      <c r="M1151" s="89">
        <v>45616</v>
      </c>
      <c r="N1151" s="69"/>
      <c r="O1151" s="26" t="s">
        <v>19</v>
      </c>
      <c r="P1151" s="91"/>
      <c r="Q1151" s="112">
        <v>1</v>
      </c>
      <c r="R1151" s="28" t="s">
        <v>82</v>
      </c>
      <c r="S1151" s="16" t="s">
        <v>20</v>
      </c>
      <c r="T1151" s="16" t="s">
        <v>76</v>
      </c>
      <c r="U1151" s="89">
        <v>45616</v>
      </c>
      <c r="V1151" s="71"/>
      <c r="W1151" s="62" t="str" cm="1">
        <f t="array" ref="W1151">IF(SUM(LEN(B1151:V1151))=0,"",IF(OR(OR(ISBLANK(F1151),SUM(LEN(C1151),LEN(D1151))=0),AND(NOT(E1151="Unknown"),ISBLANK(J1151)),AND(NOT(O1151="Unknown"),ISBLANK(R1151))),"Missing Information", INDEX(Table15[Entire Service Line Classification], MATCH(SUMIFS(Table15[Unique ID],Table15[System-Owned Portion],E1151,Table15[If Material Anything Other than "Lead" in Column E,Was Material Ever Previously Lead?],G1151,Table15[Customer-Owned Portion],O1151),Table15[Unique ID],0),0)))</f>
        <v>Non-lead</v>
      </c>
    </row>
    <row r="1152" spans="1:23" ht="30" x14ac:dyDescent="0.25">
      <c r="A1152" s="2"/>
      <c r="B1152" s="67" t="s">
        <v>2290</v>
      </c>
      <c r="C1152" s="16" t="s">
        <v>2291</v>
      </c>
      <c r="D1152" s="16"/>
      <c r="E1152" s="26" t="s">
        <v>27</v>
      </c>
      <c r="F1152" s="116" t="s">
        <v>18</v>
      </c>
      <c r="G1152" s="28" t="s">
        <v>18</v>
      </c>
      <c r="H1152" s="89"/>
      <c r="I1152" s="112">
        <v>0.75</v>
      </c>
      <c r="J1152" s="28" t="s">
        <v>29</v>
      </c>
      <c r="K1152" s="16" t="s">
        <v>18</v>
      </c>
      <c r="L1152" s="16"/>
      <c r="M1152" s="89">
        <v>42725</v>
      </c>
      <c r="N1152" s="69"/>
      <c r="O1152" s="26" t="s">
        <v>19</v>
      </c>
      <c r="P1152" s="91"/>
      <c r="Q1152" s="112">
        <v>0.75</v>
      </c>
      <c r="R1152" s="28" t="s">
        <v>82</v>
      </c>
      <c r="S1152" s="16" t="s">
        <v>20</v>
      </c>
      <c r="T1152" s="16" t="s">
        <v>76</v>
      </c>
      <c r="U1152" s="89">
        <v>45828</v>
      </c>
      <c r="V1152" s="71"/>
      <c r="W1152" s="62" t="str" cm="1">
        <f t="array" ref="W1152">IF(SUM(LEN(B1152:V1152))=0,"",IF(OR(OR(ISBLANK(F1152),SUM(LEN(C1152),LEN(D1152))=0),AND(NOT(E1152="Unknown"),ISBLANK(J1152)),AND(NOT(O1152="Unknown"),ISBLANK(R1152))),"Missing Information", INDEX(Table15[Entire Service Line Classification], MATCH(SUMIFS(Table15[Unique ID],Table15[System-Owned Portion],E1152,Table15[If Material Anything Other than "Lead" in Column E,Was Material Ever Previously Lead?],G1152,Table15[Customer-Owned Portion],O1152),Table15[Unique ID],0),0)))</f>
        <v>Non-lead</v>
      </c>
    </row>
    <row r="1153" spans="1:23" ht="30" x14ac:dyDescent="0.25">
      <c r="A1153" s="2"/>
      <c r="B1153" s="67" t="s">
        <v>2292</v>
      </c>
      <c r="C1153" s="16" t="s">
        <v>2293</v>
      </c>
      <c r="D1153" s="16"/>
      <c r="E1153" s="26" t="s">
        <v>27</v>
      </c>
      <c r="F1153" s="116" t="s">
        <v>18</v>
      </c>
      <c r="G1153" s="28" t="s">
        <v>18</v>
      </c>
      <c r="H1153" s="89"/>
      <c r="I1153" s="112">
        <v>0.75</v>
      </c>
      <c r="J1153" s="117" t="s">
        <v>82</v>
      </c>
      <c r="K1153" s="117" t="s">
        <v>20</v>
      </c>
      <c r="L1153" s="16" t="s">
        <v>76</v>
      </c>
      <c r="M1153" s="89">
        <v>45412</v>
      </c>
      <c r="N1153" s="69"/>
      <c r="O1153" s="26" t="s">
        <v>19</v>
      </c>
      <c r="P1153" s="91"/>
      <c r="Q1153" s="112">
        <v>0.75</v>
      </c>
      <c r="R1153" s="28" t="s">
        <v>82</v>
      </c>
      <c r="S1153" s="117" t="s">
        <v>20</v>
      </c>
      <c r="T1153" s="16" t="s">
        <v>76</v>
      </c>
      <c r="U1153" s="118">
        <v>45412</v>
      </c>
      <c r="V1153" s="71"/>
      <c r="W1153" s="62" t="str" cm="1">
        <f t="array" ref="W1153">IF(SUM(LEN(B1153:V1153))=0,"",IF(OR(OR(ISBLANK(F1153),SUM(LEN(C1153),LEN(D1153))=0),AND(NOT(E1153="Unknown"),ISBLANK(J1153)),AND(NOT(O1153="Unknown"),ISBLANK(R1153))),"Missing Information", INDEX(Table15[Entire Service Line Classification], MATCH(SUMIFS(Table15[Unique ID],Table15[System-Owned Portion],E1153,Table15[If Material Anything Other than "Lead" in Column E,Was Material Ever Previously Lead?],G1153,Table15[Customer-Owned Portion],O1153),Table15[Unique ID],0),0)))</f>
        <v>Non-lead</v>
      </c>
    </row>
    <row r="1154" spans="1:23" ht="30" x14ac:dyDescent="0.25">
      <c r="A1154" s="2"/>
      <c r="B1154" s="67" t="s">
        <v>2296</v>
      </c>
      <c r="C1154" s="16" t="s">
        <v>2297</v>
      </c>
      <c r="D1154" s="16"/>
      <c r="E1154" s="26" t="s">
        <v>27</v>
      </c>
      <c r="F1154" s="116" t="s">
        <v>18</v>
      </c>
      <c r="G1154" s="117" t="s">
        <v>18</v>
      </c>
      <c r="H1154" s="89"/>
      <c r="I1154" s="112">
        <v>1</v>
      </c>
      <c r="J1154" s="28" t="s">
        <v>82</v>
      </c>
      <c r="K1154" s="16" t="s">
        <v>20</v>
      </c>
      <c r="L1154" s="16" t="s">
        <v>76</v>
      </c>
      <c r="M1154" s="89">
        <v>45950</v>
      </c>
      <c r="N1154" s="69"/>
      <c r="O1154" s="26" t="s">
        <v>19</v>
      </c>
      <c r="P1154" s="91"/>
      <c r="Q1154" s="112">
        <v>1</v>
      </c>
      <c r="R1154" s="28" t="s">
        <v>82</v>
      </c>
      <c r="S1154" s="16" t="s">
        <v>20</v>
      </c>
      <c r="T1154" s="16" t="s">
        <v>76</v>
      </c>
      <c r="U1154" s="89">
        <v>45950</v>
      </c>
      <c r="V1154" s="71"/>
      <c r="W1154" s="62" t="str" cm="1">
        <f t="array" ref="W1154">IF(SUM(LEN(B1154:V1154))=0,"",IF(OR(OR(ISBLANK(F1154),SUM(LEN(C1154),LEN(D1154))=0),AND(NOT(E1154="Unknown"),ISBLANK(J1154)),AND(NOT(O1154="Unknown"),ISBLANK(R1154))),"Missing Information", INDEX(Table15[Entire Service Line Classification], MATCH(SUMIFS(Table15[Unique ID],Table15[System-Owned Portion],E1154,Table15[If Material Anything Other than "Lead" in Column E,Was Material Ever Previously Lead?],G1154,Table15[Customer-Owned Portion],O1154),Table15[Unique ID],0),0)))</f>
        <v>Non-lead</v>
      </c>
    </row>
    <row r="1155" spans="1:23" ht="30" x14ac:dyDescent="0.25">
      <c r="A1155" s="2"/>
      <c r="B1155" s="67" t="s">
        <v>2298</v>
      </c>
      <c r="C1155" s="16" t="s">
        <v>2299</v>
      </c>
      <c r="D1155" s="16"/>
      <c r="E1155" s="26" t="s">
        <v>27</v>
      </c>
      <c r="F1155" s="116" t="s">
        <v>18</v>
      </c>
      <c r="G1155" s="117" t="s">
        <v>18</v>
      </c>
      <c r="H1155" s="89"/>
      <c r="I1155" s="112">
        <v>0.75</v>
      </c>
      <c r="J1155" s="28" t="s">
        <v>82</v>
      </c>
      <c r="K1155" s="16" t="s">
        <v>20</v>
      </c>
      <c r="L1155" s="16" t="s">
        <v>76</v>
      </c>
      <c r="M1155" s="89">
        <v>45955</v>
      </c>
      <c r="N1155" s="69"/>
      <c r="O1155" s="26" t="s">
        <v>19</v>
      </c>
      <c r="P1155" s="91"/>
      <c r="Q1155" s="112">
        <v>0.75</v>
      </c>
      <c r="R1155" s="28" t="s">
        <v>82</v>
      </c>
      <c r="S1155" s="16" t="s">
        <v>20</v>
      </c>
      <c r="T1155" s="16" t="s">
        <v>76</v>
      </c>
      <c r="U1155" s="89">
        <v>45955</v>
      </c>
      <c r="V1155" s="71"/>
      <c r="W1155" s="62" t="str" cm="1">
        <f t="array" ref="W1155">IF(SUM(LEN(B1155:V1155))=0,"",IF(OR(OR(ISBLANK(F1155),SUM(LEN(C1155),LEN(D1155))=0),AND(NOT(E1155="Unknown"),ISBLANK(J1155)),AND(NOT(O1155="Unknown"),ISBLANK(R1155))),"Missing Information", INDEX(Table15[Entire Service Line Classification], MATCH(SUMIFS(Table15[Unique ID],Table15[System-Owned Portion],E1155,Table15[If Material Anything Other than "Lead" in Column E,Was Material Ever Previously Lead?],G1155,Table15[Customer-Owned Portion],O1155),Table15[Unique ID],0),0)))</f>
        <v>Non-lead</v>
      </c>
    </row>
    <row r="1156" spans="1:23" ht="30" x14ac:dyDescent="0.25">
      <c r="A1156" s="2"/>
      <c r="B1156" s="67" t="s">
        <v>2294</v>
      </c>
      <c r="C1156" s="16" t="s">
        <v>2295</v>
      </c>
      <c r="D1156" s="16"/>
      <c r="E1156" s="26" t="s">
        <v>27</v>
      </c>
      <c r="F1156" s="116" t="s">
        <v>18</v>
      </c>
      <c r="G1156" s="117" t="s">
        <v>18</v>
      </c>
      <c r="H1156" s="89"/>
      <c r="I1156" s="112">
        <v>0.75</v>
      </c>
      <c r="J1156" s="28" t="s">
        <v>82</v>
      </c>
      <c r="K1156" s="16" t="s">
        <v>20</v>
      </c>
      <c r="L1156" s="16" t="s">
        <v>76</v>
      </c>
      <c r="M1156" s="89">
        <v>45911</v>
      </c>
      <c r="N1156" s="69"/>
      <c r="O1156" s="26" t="s">
        <v>19</v>
      </c>
      <c r="P1156" s="91"/>
      <c r="Q1156" s="112">
        <v>0.75</v>
      </c>
      <c r="R1156" s="28" t="s">
        <v>82</v>
      </c>
      <c r="S1156" s="16" t="s">
        <v>20</v>
      </c>
      <c r="T1156" s="16" t="s">
        <v>76</v>
      </c>
      <c r="U1156" s="89">
        <v>45911</v>
      </c>
      <c r="V1156" s="71"/>
      <c r="W1156" s="62" t="str" cm="1">
        <f t="array" ref="W1156">IF(SUM(LEN(B1156:V1156))=0,"",IF(OR(OR(ISBLANK(F1156),SUM(LEN(C1156),LEN(D1156))=0),AND(NOT(E1156="Unknown"),ISBLANK(J1156)),AND(NOT(O1156="Unknown"),ISBLANK(R1156))),"Missing Information", INDEX(Table15[Entire Service Line Classification], MATCH(SUMIFS(Table15[Unique ID],Table15[System-Owned Portion],E1156,Table15[If Material Anything Other than "Lead" in Column E,Was Material Ever Previously Lead?],G1156,Table15[Customer-Owned Portion],O1156),Table15[Unique ID],0),0)))</f>
        <v>Non-lead</v>
      </c>
    </row>
    <row r="1157" spans="1:23" ht="30" x14ac:dyDescent="0.25">
      <c r="A1157" s="2"/>
      <c r="B1157" s="67" t="s">
        <v>2300</v>
      </c>
      <c r="C1157" s="16" t="s">
        <v>2301</v>
      </c>
      <c r="D1157" s="16"/>
      <c r="E1157" s="26" t="s">
        <v>27</v>
      </c>
      <c r="F1157" s="116" t="s">
        <v>18</v>
      </c>
      <c r="G1157" s="117" t="s">
        <v>18</v>
      </c>
      <c r="H1157" s="89"/>
      <c r="I1157" s="112">
        <v>0.75</v>
      </c>
      <c r="J1157" s="28" t="s">
        <v>82</v>
      </c>
      <c r="K1157" s="16" t="s">
        <v>20</v>
      </c>
      <c r="L1157" s="16" t="s">
        <v>76</v>
      </c>
      <c r="M1157" s="89">
        <v>45950</v>
      </c>
      <c r="N1157" s="69"/>
      <c r="O1157" s="26" t="s">
        <v>19</v>
      </c>
      <c r="P1157" s="91"/>
      <c r="Q1157" s="112">
        <v>0.75</v>
      </c>
      <c r="R1157" s="28" t="s">
        <v>82</v>
      </c>
      <c r="S1157" s="16" t="s">
        <v>20</v>
      </c>
      <c r="T1157" s="16" t="s">
        <v>76</v>
      </c>
      <c r="U1157" s="89">
        <v>45950</v>
      </c>
      <c r="V1157" s="71"/>
      <c r="W1157" s="62" t="str" cm="1">
        <f t="array" ref="W1157">IF(SUM(LEN(B1157:V1157))=0,"",IF(OR(OR(ISBLANK(F1157),SUM(LEN(C1157),LEN(D1157))=0),AND(NOT(E1157="Unknown"),ISBLANK(J1157)),AND(NOT(O1157="Unknown"),ISBLANK(R1157))),"Missing Information", INDEX(Table15[Entire Service Line Classification], MATCH(SUMIFS(Table15[Unique ID],Table15[System-Owned Portion],E1157,Table15[If Material Anything Other than "Lead" in Column E,Was Material Ever Previously Lead?],G1157,Table15[Customer-Owned Portion],O1157),Table15[Unique ID],0),0)))</f>
        <v>Non-lead</v>
      </c>
    </row>
    <row r="1158" spans="1:23" ht="30" x14ac:dyDescent="0.25">
      <c r="A1158" s="2"/>
      <c r="B1158" s="67" t="s">
        <v>2778</v>
      </c>
      <c r="C1158" s="16" t="s">
        <v>2302</v>
      </c>
      <c r="D1158" s="16"/>
      <c r="E1158" s="26" t="s">
        <v>27</v>
      </c>
      <c r="F1158" s="116" t="s">
        <v>18</v>
      </c>
      <c r="G1158" s="117" t="s">
        <v>18</v>
      </c>
      <c r="H1158" s="89"/>
      <c r="I1158" s="112">
        <v>0.75</v>
      </c>
      <c r="J1158" s="28" t="s">
        <v>29</v>
      </c>
      <c r="K1158" s="16" t="s">
        <v>18</v>
      </c>
      <c r="L1158" s="16" t="s">
        <v>74</v>
      </c>
      <c r="M1158" s="89">
        <v>45854</v>
      </c>
      <c r="N1158" s="69"/>
      <c r="O1158" s="26" t="s">
        <v>19</v>
      </c>
      <c r="P1158" s="91"/>
      <c r="Q1158" s="112">
        <v>0.75</v>
      </c>
      <c r="R1158" s="28" t="s">
        <v>82</v>
      </c>
      <c r="S1158" s="16" t="s">
        <v>20</v>
      </c>
      <c r="T1158" s="16" t="s">
        <v>76</v>
      </c>
      <c r="U1158" s="89">
        <v>45854</v>
      </c>
      <c r="V1158" s="71"/>
      <c r="W1158" s="62" t="str" cm="1">
        <f t="array" ref="W1158">IF(SUM(LEN(B1158:V1158))=0,"",IF(OR(OR(ISBLANK(F1158),SUM(LEN(C1158),LEN(D1158))=0),AND(NOT(E1158="Unknown"),ISBLANK(J1158)),AND(NOT(O1158="Unknown"),ISBLANK(R1158))),"Missing Information", INDEX(Table15[Entire Service Line Classification], MATCH(SUMIFS(Table15[Unique ID],Table15[System-Owned Portion],E1158,Table15[If Material Anything Other than "Lead" in Column E,Was Material Ever Previously Lead?],G1158,Table15[Customer-Owned Portion],O1158),Table15[Unique ID],0),0)))</f>
        <v>Non-lead</v>
      </c>
    </row>
    <row r="1159" spans="1:23" ht="30" x14ac:dyDescent="0.25">
      <c r="A1159" s="2"/>
      <c r="B1159" s="67" t="s">
        <v>2303</v>
      </c>
      <c r="C1159" s="16" t="s">
        <v>2304</v>
      </c>
      <c r="D1159" s="16"/>
      <c r="E1159" s="26" t="s">
        <v>19</v>
      </c>
      <c r="F1159" s="116" t="s">
        <v>18</v>
      </c>
      <c r="G1159" s="117" t="s">
        <v>18</v>
      </c>
      <c r="H1159" s="89"/>
      <c r="I1159" s="112">
        <v>1.5</v>
      </c>
      <c r="J1159" s="28" t="s">
        <v>82</v>
      </c>
      <c r="K1159" s="16" t="s">
        <v>20</v>
      </c>
      <c r="L1159" s="16" t="s">
        <v>76</v>
      </c>
      <c r="M1159" s="89">
        <v>45611</v>
      </c>
      <c r="N1159" s="69"/>
      <c r="O1159" s="26" t="s">
        <v>19</v>
      </c>
      <c r="P1159" s="91"/>
      <c r="Q1159" s="112">
        <v>1.5</v>
      </c>
      <c r="R1159" s="28" t="s">
        <v>82</v>
      </c>
      <c r="S1159" s="16" t="s">
        <v>20</v>
      </c>
      <c r="T1159" s="16" t="s">
        <v>76</v>
      </c>
      <c r="U1159" s="89">
        <v>45611</v>
      </c>
      <c r="V1159" s="71"/>
      <c r="W1159" s="62" t="str" cm="1">
        <f t="array" ref="W1159">IF(SUM(LEN(B1159:V1159))=0,"",IF(OR(OR(ISBLANK(F1159),SUM(LEN(C1159),LEN(D1159))=0),AND(NOT(E1159="Unknown"),ISBLANK(J1159)),AND(NOT(O1159="Unknown"),ISBLANK(R1159))),"Missing Information", INDEX(Table15[Entire Service Line Classification], MATCH(SUMIFS(Table15[Unique ID],Table15[System-Owned Portion],E1159,Table15[If Material Anything Other than "Lead" in Column E,Was Material Ever Previously Lead?],G1159,Table15[Customer-Owned Portion],O1159),Table15[Unique ID],0),0)))</f>
        <v>Non-lead</v>
      </c>
    </row>
    <row r="1160" spans="1:23" ht="30" x14ac:dyDescent="0.25">
      <c r="A1160" s="2"/>
      <c r="B1160" s="67" t="s">
        <v>2307</v>
      </c>
      <c r="C1160" s="16" t="s">
        <v>2308</v>
      </c>
      <c r="D1160" s="16"/>
      <c r="E1160" s="26" t="s">
        <v>27</v>
      </c>
      <c r="F1160" s="116" t="s">
        <v>18</v>
      </c>
      <c r="G1160" s="117" t="s">
        <v>18</v>
      </c>
      <c r="H1160" s="89"/>
      <c r="I1160" s="112">
        <v>0.75</v>
      </c>
      <c r="J1160" s="28" t="s">
        <v>82</v>
      </c>
      <c r="K1160" s="16" t="s">
        <v>20</v>
      </c>
      <c r="L1160" s="16" t="s">
        <v>76</v>
      </c>
      <c r="M1160" s="89">
        <v>45955</v>
      </c>
      <c r="N1160" s="69"/>
      <c r="O1160" s="26" t="s">
        <v>19</v>
      </c>
      <c r="P1160" s="91"/>
      <c r="Q1160" s="112">
        <v>0.75</v>
      </c>
      <c r="R1160" s="28" t="s">
        <v>82</v>
      </c>
      <c r="S1160" s="16" t="s">
        <v>20</v>
      </c>
      <c r="T1160" s="16" t="s">
        <v>76</v>
      </c>
      <c r="U1160" s="89">
        <v>45955</v>
      </c>
      <c r="V1160" s="71"/>
      <c r="W1160" s="62" t="str" cm="1">
        <f t="array" ref="W1160">IF(SUM(LEN(B1160:V1160))=0,"",IF(OR(OR(ISBLANK(F1160),SUM(LEN(C1160),LEN(D1160))=0),AND(NOT(E1160="Unknown"),ISBLANK(J1160)),AND(NOT(O1160="Unknown"),ISBLANK(R1160))),"Missing Information", INDEX(Table15[Entire Service Line Classification], MATCH(SUMIFS(Table15[Unique ID],Table15[System-Owned Portion],E1160,Table15[If Material Anything Other than "Lead" in Column E,Was Material Ever Previously Lead?],G1160,Table15[Customer-Owned Portion],O1160),Table15[Unique ID],0),0)))</f>
        <v>Non-lead</v>
      </c>
    </row>
    <row r="1161" spans="1:23" ht="30" x14ac:dyDescent="0.25">
      <c r="A1161" s="2"/>
      <c r="B1161" s="67" t="s">
        <v>2309</v>
      </c>
      <c r="C1161" s="16" t="s">
        <v>2310</v>
      </c>
      <c r="D1161" s="16"/>
      <c r="E1161" s="26" t="s">
        <v>27</v>
      </c>
      <c r="F1161" s="116" t="s">
        <v>18</v>
      </c>
      <c r="G1161" s="117" t="s">
        <v>18</v>
      </c>
      <c r="H1161" s="89"/>
      <c r="I1161" s="112">
        <v>0.75</v>
      </c>
      <c r="J1161" s="28" t="s">
        <v>82</v>
      </c>
      <c r="K1161" s="16" t="s">
        <v>20</v>
      </c>
      <c r="L1161" s="16" t="s">
        <v>76</v>
      </c>
      <c r="M1161" s="89">
        <v>45954</v>
      </c>
      <c r="N1161" s="69"/>
      <c r="O1161" s="26" t="s">
        <v>19</v>
      </c>
      <c r="P1161" s="91"/>
      <c r="Q1161" s="112">
        <v>0.75</v>
      </c>
      <c r="R1161" s="28" t="s">
        <v>82</v>
      </c>
      <c r="S1161" s="16" t="s">
        <v>20</v>
      </c>
      <c r="T1161" s="16" t="s">
        <v>76</v>
      </c>
      <c r="U1161" s="89">
        <v>45954</v>
      </c>
      <c r="V1161" s="71"/>
      <c r="W1161" s="62" t="str" cm="1">
        <f t="array" ref="W1161">IF(SUM(LEN(B1161:V1161))=0,"",IF(OR(OR(ISBLANK(F1161),SUM(LEN(C1161),LEN(D1161))=0),AND(NOT(E1161="Unknown"),ISBLANK(J1161)),AND(NOT(O1161="Unknown"),ISBLANK(R1161))),"Missing Information", INDEX(Table15[Entire Service Line Classification], MATCH(SUMIFS(Table15[Unique ID],Table15[System-Owned Portion],E1161,Table15[If Material Anything Other than "Lead" in Column E,Was Material Ever Previously Lead?],G1161,Table15[Customer-Owned Portion],O1161),Table15[Unique ID],0),0)))</f>
        <v>Non-lead</v>
      </c>
    </row>
    <row r="1162" spans="1:23" ht="30" x14ac:dyDescent="0.25">
      <c r="A1162" s="2"/>
      <c r="B1162" s="67" t="s">
        <v>2311</v>
      </c>
      <c r="C1162" s="16" t="s">
        <v>2312</v>
      </c>
      <c r="D1162" s="16"/>
      <c r="E1162" s="26" t="s">
        <v>27</v>
      </c>
      <c r="F1162" s="116" t="s">
        <v>18</v>
      </c>
      <c r="G1162" s="28" t="s">
        <v>18</v>
      </c>
      <c r="H1162" s="89"/>
      <c r="I1162" s="112">
        <v>0.75</v>
      </c>
      <c r="J1162" s="117" t="s">
        <v>82</v>
      </c>
      <c r="K1162" s="117" t="s">
        <v>20</v>
      </c>
      <c r="L1162" s="16" t="s">
        <v>76</v>
      </c>
      <c r="M1162" s="89">
        <v>45412</v>
      </c>
      <c r="N1162" s="69"/>
      <c r="O1162" s="26" t="s">
        <v>19</v>
      </c>
      <c r="P1162" s="91"/>
      <c r="Q1162" s="112">
        <v>0.75</v>
      </c>
      <c r="R1162" s="28" t="s">
        <v>82</v>
      </c>
      <c r="S1162" s="117" t="s">
        <v>20</v>
      </c>
      <c r="T1162" s="16" t="s">
        <v>76</v>
      </c>
      <c r="U1162" s="89">
        <v>45412</v>
      </c>
      <c r="V1162" s="71"/>
      <c r="W1162" s="62" t="str" cm="1">
        <f t="array" ref="W1162">IF(SUM(LEN(B1162:V1162))=0,"",IF(OR(OR(ISBLANK(F1162),SUM(LEN(C1162),LEN(D1162))=0),AND(NOT(E1162="Unknown"),ISBLANK(J1162)),AND(NOT(O1162="Unknown"),ISBLANK(R1162))),"Missing Information", INDEX(Table15[Entire Service Line Classification], MATCH(SUMIFS(Table15[Unique ID],Table15[System-Owned Portion],E1162,Table15[If Material Anything Other than "Lead" in Column E,Was Material Ever Previously Lead?],G1162,Table15[Customer-Owned Portion],O1162),Table15[Unique ID],0),0)))</f>
        <v>Non-lead</v>
      </c>
    </row>
    <row r="1163" spans="1:23" ht="30" x14ac:dyDescent="0.25">
      <c r="A1163" s="2"/>
      <c r="B1163" s="67" t="s">
        <v>2305</v>
      </c>
      <c r="C1163" s="16" t="s">
        <v>2306</v>
      </c>
      <c r="D1163" s="16"/>
      <c r="E1163" s="26" t="s">
        <v>27</v>
      </c>
      <c r="F1163" s="116" t="s">
        <v>18</v>
      </c>
      <c r="G1163" s="117" t="s">
        <v>18</v>
      </c>
      <c r="H1163" s="89"/>
      <c r="I1163" s="112">
        <v>0.75</v>
      </c>
      <c r="J1163" s="28" t="s">
        <v>82</v>
      </c>
      <c r="K1163" s="16" t="s">
        <v>20</v>
      </c>
      <c r="L1163" s="16" t="s">
        <v>76</v>
      </c>
      <c r="M1163" s="89">
        <v>45911</v>
      </c>
      <c r="N1163" s="69"/>
      <c r="O1163" s="26" t="s">
        <v>26</v>
      </c>
      <c r="P1163" s="91"/>
      <c r="Q1163" s="112">
        <v>0.75</v>
      </c>
      <c r="R1163" s="28" t="s">
        <v>82</v>
      </c>
      <c r="S1163" s="16" t="s">
        <v>20</v>
      </c>
      <c r="T1163" s="16" t="s">
        <v>76</v>
      </c>
      <c r="U1163" s="89">
        <v>45911</v>
      </c>
      <c r="V1163" s="71"/>
      <c r="W1163" s="62" t="str" cm="1">
        <f t="array" ref="W1163">IF(SUM(LEN(B1163:V1163))=0,"",IF(OR(OR(ISBLANK(F1163),SUM(LEN(C1163),LEN(D1163))=0),AND(NOT(E1163="Unknown"),ISBLANK(J1163)),AND(NOT(O1163="Unknown"),ISBLANK(R1163))),"Missing Information", INDEX(Table15[Entire Service Line Classification], MATCH(SUMIFS(Table15[Unique ID],Table15[System-Owned Portion],E1163,Table15[If Material Anything Other than "Lead" in Column E,Was Material Ever Previously Lead?],G1163,Table15[Customer-Owned Portion],O1163),Table15[Unique ID],0),0)))</f>
        <v>Non-lead</v>
      </c>
    </row>
    <row r="1164" spans="1:23" ht="30" x14ac:dyDescent="0.25">
      <c r="A1164" s="2"/>
      <c r="B1164" s="67" t="s">
        <v>2313</v>
      </c>
      <c r="C1164" s="16" t="s">
        <v>2314</v>
      </c>
      <c r="D1164" s="16"/>
      <c r="E1164" s="26" t="s">
        <v>27</v>
      </c>
      <c r="F1164" s="116" t="s">
        <v>18</v>
      </c>
      <c r="G1164" s="28" t="s">
        <v>18</v>
      </c>
      <c r="H1164" s="89"/>
      <c r="I1164" s="112">
        <v>0.75</v>
      </c>
      <c r="J1164" s="117" t="s">
        <v>82</v>
      </c>
      <c r="K1164" s="117" t="s">
        <v>20</v>
      </c>
      <c r="L1164" s="16" t="s">
        <v>76</v>
      </c>
      <c r="M1164" s="89">
        <v>45407</v>
      </c>
      <c r="N1164" s="69"/>
      <c r="O1164" s="26" t="s">
        <v>19</v>
      </c>
      <c r="P1164" s="91"/>
      <c r="Q1164" s="112">
        <v>0.75</v>
      </c>
      <c r="R1164" s="28" t="s">
        <v>82</v>
      </c>
      <c r="S1164" s="117" t="s">
        <v>20</v>
      </c>
      <c r="T1164" s="16" t="s">
        <v>76</v>
      </c>
      <c r="U1164" s="89">
        <v>45407</v>
      </c>
      <c r="V1164" s="71"/>
      <c r="W1164" s="62" t="str" cm="1">
        <f t="array" ref="W1164">IF(SUM(LEN(B1164:V1164))=0,"",IF(OR(OR(ISBLANK(F1164),SUM(LEN(C1164),LEN(D1164))=0),AND(NOT(E1164="Unknown"),ISBLANK(J1164)),AND(NOT(O1164="Unknown"),ISBLANK(R1164))),"Missing Information", INDEX(Table15[Entire Service Line Classification], MATCH(SUMIFS(Table15[Unique ID],Table15[System-Owned Portion],E1164,Table15[If Material Anything Other than "Lead" in Column E,Was Material Ever Previously Lead?],G1164,Table15[Customer-Owned Portion],O1164),Table15[Unique ID],0),0)))</f>
        <v>Non-lead</v>
      </c>
    </row>
    <row r="1165" spans="1:23" ht="30" x14ac:dyDescent="0.25">
      <c r="A1165" s="2"/>
      <c r="B1165" s="67" t="s">
        <v>2315</v>
      </c>
      <c r="C1165" s="16" t="s">
        <v>2316</v>
      </c>
      <c r="D1165" s="16"/>
      <c r="E1165" s="26" t="s">
        <v>27</v>
      </c>
      <c r="F1165" s="116" t="s">
        <v>18</v>
      </c>
      <c r="G1165" s="117" t="s">
        <v>18</v>
      </c>
      <c r="H1165" s="89"/>
      <c r="I1165" s="112">
        <v>0.75</v>
      </c>
      <c r="J1165" s="28" t="s">
        <v>82</v>
      </c>
      <c r="K1165" s="16" t="s">
        <v>20</v>
      </c>
      <c r="L1165" s="16" t="s">
        <v>76</v>
      </c>
      <c r="M1165" s="89">
        <v>45604</v>
      </c>
      <c r="N1165" s="69"/>
      <c r="O1165" s="26" t="s">
        <v>19</v>
      </c>
      <c r="P1165" s="91"/>
      <c r="Q1165" s="112">
        <v>0.75</v>
      </c>
      <c r="R1165" s="28" t="s">
        <v>82</v>
      </c>
      <c r="S1165" s="16" t="s">
        <v>20</v>
      </c>
      <c r="T1165" s="16" t="s">
        <v>76</v>
      </c>
      <c r="U1165" s="89">
        <v>45604</v>
      </c>
      <c r="V1165" s="71"/>
      <c r="W1165" s="62" t="str" cm="1">
        <f t="array" ref="W1165">IF(SUM(LEN(B1165:V1165))=0,"",IF(OR(OR(ISBLANK(F1165),SUM(LEN(C1165),LEN(D1165))=0),AND(NOT(E1165="Unknown"),ISBLANK(J1165)),AND(NOT(O1165="Unknown"),ISBLANK(R1165))),"Missing Information", INDEX(Table15[Entire Service Line Classification], MATCH(SUMIFS(Table15[Unique ID],Table15[System-Owned Portion],E1165,Table15[If Material Anything Other than "Lead" in Column E,Was Material Ever Previously Lead?],G1165,Table15[Customer-Owned Portion],O1165),Table15[Unique ID],0),0)))</f>
        <v>Non-lead</v>
      </c>
    </row>
    <row r="1166" spans="1:23" ht="30" x14ac:dyDescent="0.25">
      <c r="A1166" s="2"/>
      <c r="B1166" s="67" t="s">
        <v>2317</v>
      </c>
      <c r="C1166" s="16" t="s">
        <v>2318</v>
      </c>
      <c r="D1166" s="16"/>
      <c r="E1166" s="26" t="s">
        <v>27</v>
      </c>
      <c r="F1166" s="116" t="s">
        <v>18</v>
      </c>
      <c r="G1166" s="28" t="s">
        <v>18</v>
      </c>
      <c r="H1166" s="89"/>
      <c r="I1166" s="112">
        <v>1</v>
      </c>
      <c r="J1166" s="28" t="s">
        <v>29</v>
      </c>
      <c r="K1166" s="16" t="s">
        <v>18</v>
      </c>
      <c r="L1166" s="16" t="s">
        <v>74</v>
      </c>
      <c r="M1166" s="89">
        <v>43675</v>
      </c>
      <c r="N1166" s="69"/>
      <c r="O1166" s="26" t="s">
        <v>27</v>
      </c>
      <c r="P1166" s="91"/>
      <c r="Q1166" s="112">
        <v>1</v>
      </c>
      <c r="R1166" s="28" t="s">
        <v>82</v>
      </c>
      <c r="S1166" s="117" t="s">
        <v>20</v>
      </c>
      <c r="T1166" s="16" t="s">
        <v>76</v>
      </c>
      <c r="U1166" s="89">
        <v>45407</v>
      </c>
      <c r="V1166" s="71"/>
      <c r="W1166" s="62" t="str" cm="1">
        <f t="array" ref="W1166">IF(SUM(LEN(B1166:V1166))=0,"",IF(OR(OR(ISBLANK(F1166),SUM(LEN(C1166),LEN(D1166))=0),AND(NOT(E1166="Unknown"),ISBLANK(J1166)),AND(NOT(O1166="Unknown"),ISBLANK(R1166))),"Missing Information", INDEX(Table15[Entire Service Line Classification], MATCH(SUMIFS(Table15[Unique ID],Table15[System-Owned Portion],E1166,Table15[If Material Anything Other than "Lead" in Column E,Was Material Ever Previously Lead?],G1166,Table15[Customer-Owned Portion],O1166),Table15[Unique ID],0),0)))</f>
        <v>Non-lead</v>
      </c>
    </row>
    <row r="1167" spans="1:23" ht="30" x14ac:dyDescent="0.25">
      <c r="A1167" s="2"/>
      <c r="B1167" s="67" t="s">
        <v>2319</v>
      </c>
      <c r="C1167" s="16" t="s">
        <v>2320</v>
      </c>
      <c r="D1167" s="16"/>
      <c r="E1167" s="26" t="s">
        <v>27</v>
      </c>
      <c r="F1167" s="116" t="s">
        <v>18</v>
      </c>
      <c r="G1167" s="117" t="s">
        <v>18</v>
      </c>
      <c r="H1167" s="89"/>
      <c r="I1167" s="112">
        <v>0.75</v>
      </c>
      <c r="J1167" s="28" t="s">
        <v>82</v>
      </c>
      <c r="K1167" s="16" t="s">
        <v>20</v>
      </c>
      <c r="L1167" s="16" t="s">
        <v>76</v>
      </c>
      <c r="M1167" s="89">
        <v>45953</v>
      </c>
      <c r="N1167" s="69"/>
      <c r="O1167" s="26" t="s">
        <v>19</v>
      </c>
      <c r="P1167" s="91"/>
      <c r="Q1167" s="112">
        <v>0.75</v>
      </c>
      <c r="R1167" s="28" t="s">
        <v>82</v>
      </c>
      <c r="S1167" s="16" t="s">
        <v>20</v>
      </c>
      <c r="T1167" s="16" t="s">
        <v>76</v>
      </c>
      <c r="U1167" s="89">
        <v>45953</v>
      </c>
      <c r="V1167" s="71"/>
      <c r="W1167" s="62" t="str" cm="1">
        <f t="array" ref="W1167">IF(SUM(LEN(B1167:V1167))=0,"",IF(OR(OR(ISBLANK(F1167),SUM(LEN(C1167),LEN(D1167))=0),AND(NOT(E1167="Unknown"),ISBLANK(J1167)),AND(NOT(O1167="Unknown"),ISBLANK(R1167))),"Missing Information", INDEX(Table15[Entire Service Line Classification], MATCH(SUMIFS(Table15[Unique ID],Table15[System-Owned Portion],E1167,Table15[If Material Anything Other than "Lead" in Column E,Was Material Ever Previously Lead?],G1167,Table15[Customer-Owned Portion],O1167),Table15[Unique ID],0),0)))</f>
        <v>Non-lead</v>
      </c>
    </row>
    <row r="1168" spans="1:23" ht="30" x14ac:dyDescent="0.25">
      <c r="A1168" s="2"/>
      <c r="B1168" s="67" t="s">
        <v>2321</v>
      </c>
      <c r="C1168" s="16" t="s">
        <v>2322</v>
      </c>
      <c r="D1168" s="16"/>
      <c r="E1168" s="26" t="s">
        <v>27</v>
      </c>
      <c r="F1168" s="116" t="s">
        <v>18</v>
      </c>
      <c r="G1168" s="117" t="s">
        <v>18</v>
      </c>
      <c r="H1168" s="89"/>
      <c r="I1168" s="112">
        <v>1</v>
      </c>
      <c r="J1168" s="28" t="s">
        <v>82</v>
      </c>
      <c r="K1168" s="16" t="s">
        <v>20</v>
      </c>
      <c r="L1168" s="16" t="s">
        <v>76</v>
      </c>
      <c r="M1168" s="89">
        <v>45954</v>
      </c>
      <c r="N1168" s="69"/>
      <c r="O1168" s="26" t="s">
        <v>19</v>
      </c>
      <c r="P1168" s="91"/>
      <c r="Q1168" s="112">
        <v>1</v>
      </c>
      <c r="R1168" s="28" t="s">
        <v>82</v>
      </c>
      <c r="S1168" s="16" t="s">
        <v>20</v>
      </c>
      <c r="T1168" s="16" t="s">
        <v>76</v>
      </c>
      <c r="U1168" s="89">
        <v>45954</v>
      </c>
      <c r="V1168" s="71"/>
      <c r="W1168" s="62" t="str" cm="1">
        <f t="array" ref="W1168">IF(SUM(LEN(B1168:V1168))=0,"",IF(OR(OR(ISBLANK(F1168),SUM(LEN(C1168),LEN(D1168))=0),AND(NOT(E1168="Unknown"),ISBLANK(J1168)),AND(NOT(O1168="Unknown"),ISBLANK(R1168))),"Missing Information", INDEX(Table15[Entire Service Line Classification], MATCH(SUMIFS(Table15[Unique ID],Table15[System-Owned Portion],E1168,Table15[If Material Anything Other than "Lead" in Column E,Was Material Ever Previously Lead?],G1168,Table15[Customer-Owned Portion],O1168),Table15[Unique ID],0),0)))</f>
        <v>Non-lead</v>
      </c>
    </row>
    <row r="1169" spans="1:23" ht="30" x14ac:dyDescent="0.25">
      <c r="A1169" s="2"/>
      <c r="B1169" s="67" t="s">
        <v>2323</v>
      </c>
      <c r="C1169" s="16" t="s">
        <v>2324</v>
      </c>
      <c r="D1169" s="16"/>
      <c r="E1169" s="26" t="s">
        <v>27</v>
      </c>
      <c r="F1169" s="116" t="s">
        <v>18</v>
      </c>
      <c r="G1169" s="117" t="s">
        <v>18</v>
      </c>
      <c r="H1169" s="89"/>
      <c r="I1169" s="112">
        <v>0.75</v>
      </c>
      <c r="J1169" s="28" t="s">
        <v>29</v>
      </c>
      <c r="K1169" s="16" t="s">
        <v>18</v>
      </c>
      <c r="L1169" s="16" t="s">
        <v>75</v>
      </c>
      <c r="M1169" s="89">
        <v>45929</v>
      </c>
      <c r="N1169" s="69"/>
      <c r="O1169" s="26" t="s">
        <v>19</v>
      </c>
      <c r="P1169" s="91"/>
      <c r="Q1169" s="112">
        <v>0.75</v>
      </c>
      <c r="R1169" s="28" t="s">
        <v>29</v>
      </c>
      <c r="S1169" s="16" t="s">
        <v>20</v>
      </c>
      <c r="T1169" s="16" t="s">
        <v>74</v>
      </c>
      <c r="U1169" s="89">
        <v>45929</v>
      </c>
      <c r="V1169" s="71"/>
      <c r="W1169" s="62" t="str" cm="1">
        <f t="array" ref="W1169">IF(SUM(LEN(B1169:V1169))=0,"",IF(OR(OR(ISBLANK(F1169),SUM(LEN(C1169),LEN(D1169))=0),AND(NOT(E1169="Unknown"),ISBLANK(J1169)),AND(NOT(O1169="Unknown"),ISBLANK(R1169))),"Missing Information", INDEX(Table15[Entire Service Line Classification], MATCH(SUMIFS(Table15[Unique ID],Table15[System-Owned Portion],E1169,Table15[If Material Anything Other than "Lead" in Column E,Was Material Ever Previously Lead?],G1169,Table15[Customer-Owned Portion],O1169),Table15[Unique ID],0),0)))</f>
        <v>Non-lead</v>
      </c>
    </row>
    <row r="1170" spans="1:23" ht="30" x14ac:dyDescent="0.25">
      <c r="A1170" s="2"/>
      <c r="B1170" s="67" t="s">
        <v>2325</v>
      </c>
      <c r="C1170" s="16" t="s">
        <v>2326</v>
      </c>
      <c r="D1170" s="16"/>
      <c r="E1170" s="26" t="s">
        <v>19</v>
      </c>
      <c r="F1170" s="116" t="s">
        <v>18</v>
      </c>
      <c r="G1170" s="117" t="s">
        <v>18</v>
      </c>
      <c r="H1170" s="89"/>
      <c r="I1170" s="112">
        <v>0.75</v>
      </c>
      <c r="J1170" s="28" t="s">
        <v>82</v>
      </c>
      <c r="K1170" s="16" t="s">
        <v>20</v>
      </c>
      <c r="L1170" s="16" t="s">
        <v>76</v>
      </c>
      <c r="M1170" s="89">
        <v>45955</v>
      </c>
      <c r="N1170" s="69"/>
      <c r="O1170" s="26" t="s">
        <v>19</v>
      </c>
      <c r="P1170" s="91"/>
      <c r="Q1170" s="112">
        <v>0.75</v>
      </c>
      <c r="R1170" s="28" t="s">
        <v>82</v>
      </c>
      <c r="S1170" s="16" t="s">
        <v>20</v>
      </c>
      <c r="T1170" s="16" t="s">
        <v>76</v>
      </c>
      <c r="U1170" s="89">
        <v>45955</v>
      </c>
      <c r="V1170" s="71"/>
      <c r="W1170" s="62" t="str" cm="1">
        <f t="array" ref="W1170">IF(SUM(LEN(B1170:V1170))=0,"",IF(OR(OR(ISBLANK(F1170),SUM(LEN(C1170),LEN(D1170))=0),AND(NOT(E1170="Unknown"),ISBLANK(J1170)),AND(NOT(O1170="Unknown"),ISBLANK(R1170))),"Missing Information", INDEX(Table15[Entire Service Line Classification], MATCH(SUMIFS(Table15[Unique ID],Table15[System-Owned Portion],E1170,Table15[If Material Anything Other than "Lead" in Column E,Was Material Ever Previously Lead?],G1170,Table15[Customer-Owned Portion],O1170),Table15[Unique ID],0),0)))</f>
        <v>Non-lead</v>
      </c>
    </row>
    <row r="1171" spans="1:23" ht="30" x14ac:dyDescent="0.25">
      <c r="A1171" s="2"/>
      <c r="B1171" s="67" t="s">
        <v>2327</v>
      </c>
      <c r="C1171" s="16" t="s">
        <v>2328</v>
      </c>
      <c r="D1171" s="16" t="s">
        <v>511</v>
      </c>
      <c r="E1171" s="26" t="s">
        <v>19</v>
      </c>
      <c r="F1171" s="116" t="s">
        <v>18</v>
      </c>
      <c r="G1171" s="117" t="s">
        <v>18</v>
      </c>
      <c r="H1171" s="89"/>
      <c r="I1171" s="112">
        <v>0.75</v>
      </c>
      <c r="J1171" s="28" t="s">
        <v>82</v>
      </c>
      <c r="K1171" s="16" t="s">
        <v>20</v>
      </c>
      <c r="L1171" s="16" t="s">
        <v>76</v>
      </c>
      <c r="M1171" s="89"/>
      <c r="N1171" s="69"/>
      <c r="O1171" s="26" t="s">
        <v>19</v>
      </c>
      <c r="P1171" s="91"/>
      <c r="Q1171" s="112">
        <v>0.75</v>
      </c>
      <c r="R1171" s="28" t="s">
        <v>82</v>
      </c>
      <c r="S1171" s="16" t="s">
        <v>20</v>
      </c>
      <c r="T1171" s="16" t="s">
        <v>76</v>
      </c>
      <c r="U1171" s="89">
        <v>45955</v>
      </c>
      <c r="V1171" s="71"/>
      <c r="W1171" s="62" t="str" cm="1">
        <f t="array" ref="W1171">IF(SUM(LEN(B1171:V1171))=0,"",IF(OR(OR(ISBLANK(F1171),SUM(LEN(C1171),LEN(D1171))=0),AND(NOT(E1171="Unknown"),ISBLANK(J1171)),AND(NOT(O1171="Unknown"),ISBLANK(R1171))),"Missing Information", INDEX(Table15[Entire Service Line Classification], MATCH(SUMIFS(Table15[Unique ID],Table15[System-Owned Portion],E1171,Table15[If Material Anything Other than "Lead" in Column E,Was Material Ever Previously Lead?],G1171,Table15[Customer-Owned Portion],O1171),Table15[Unique ID],0),0)))</f>
        <v>Non-lead</v>
      </c>
    </row>
    <row r="1172" spans="1:23" ht="30" x14ac:dyDescent="0.25">
      <c r="A1172" s="2"/>
      <c r="B1172" s="67" t="s">
        <v>2329</v>
      </c>
      <c r="C1172" s="16" t="s">
        <v>2330</v>
      </c>
      <c r="D1172" s="16"/>
      <c r="E1172" s="26" t="s">
        <v>27</v>
      </c>
      <c r="F1172" s="116" t="s">
        <v>18</v>
      </c>
      <c r="G1172" s="117" t="s">
        <v>18</v>
      </c>
      <c r="H1172" s="89"/>
      <c r="I1172" s="112">
        <v>0.75</v>
      </c>
      <c r="J1172" s="28" t="s">
        <v>82</v>
      </c>
      <c r="K1172" s="16" t="s">
        <v>20</v>
      </c>
      <c r="L1172" s="16" t="s">
        <v>76</v>
      </c>
      <c r="M1172" s="89">
        <v>45954</v>
      </c>
      <c r="N1172" s="69"/>
      <c r="O1172" s="26" t="s">
        <v>19</v>
      </c>
      <c r="P1172" s="91"/>
      <c r="Q1172" s="112">
        <v>0.75</v>
      </c>
      <c r="R1172" s="28" t="s">
        <v>82</v>
      </c>
      <c r="S1172" s="16" t="s">
        <v>20</v>
      </c>
      <c r="T1172" s="16" t="s">
        <v>76</v>
      </c>
      <c r="U1172" s="89">
        <v>45954</v>
      </c>
      <c r="V1172" s="71"/>
      <c r="W1172" s="62" t="str" cm="1">
        <f t="array" ref="W1172">IF(SUM(LEN(B1172:V1172))=0,"",IF(OR(OR(ISBLANK(F1172),SUM(LEN(C1172),LEN(D1172))=0),AND(NOT(E1172="Unknown"),ISBLANK(J1172)),AND(NOT(O1172="Unknown"),ISBLANK(R1172))),"Missing Information", INDEX(Table15[Entire Service Line Classification], MATCH(SUMIFS(Table15[Unique ID],Table15[System-Owned Portion],E1172,Table15[If Material Anything Other than "Lead" in Column E,Was Material Ever Previously Lead?],G1172,Table15[Customer-Owned Portion],O1172),Table15[Unique ID],0),0)))</f>
        <v>Non-lead</v>
      </c>
    </row>
    <row r="1173" spans="1:23" ht="30" x14ac:dyDescent="0.25">
      <c r="A1173" s="2"/>
      <c r="B1173" s="67" t="s">
        <v>2331</v>
      </c>
      <c r="C1173" s="16" t="s">
        <v>2332</v>
      </c>
      <c r="D1173" s="16"/>
      <c r="E1173" s="26" t="s">
        <v>27</v>
      </c>
      <c r="F1173" s="116" t="s">
        <v>18</v>
      </c>
      <c r="G1173" s="28" t="s">
        <v>18</v>
      </c>
      <c r="H1173" s="89"/>
      <c r="I1173" s="112">
        <v>0.75</v>
      </c>
      <c r="J1173" s="117" t="s">
        <v>82</v>
      </c>
      <c r="K1173" s="117" t="s">
        <v>20</v>
      </c>
      <c r="L1173" s="16" t="s">
        <v>76</v>
      </c>
      <c r="M1173" s="89">
        <v>45411</v>
      </c>
      <c r="N1173" s="69"/>
      <c r="O1173" s="26" t="s">
        <v>19</v>
      </c>
      <c r="P1173" s="91"/>
      <c r="Q1173" s="112">
        <v>0.75</v>
      </c>
      <c r="R1173" s="28" t="s">
        <v>82</v>
      </c>
      <c r="S1173" s="117" t="s">
        <v>20</v>
      </c>
      <c r="T1173" s="16" t="s">
        <v>76</v>
      </c>
      <c r="U1173" s="89">
        <v>45411</v>
      </c>
      <c r="V1173" s="71"/>
      <c r="W1173" s="62" t="str" cm="1">
        <f t="array" ref="W1173">IF(SUM(LEN(B1173:V1173))=0,"",IF(OR(OR(ISBLANK(F1173),SUM(LEN(C1173),LEN(D1173))=0),AND(NOT(E1173="Unknown"),ISBLANK(J1173)),AND(NOT(O1173="Unknown"),ISBLANK(R1173))),"Missing Information", INDEX(Table15[Entire Service Line Classification], MATCH(SUMIFS(Table15[Unique ID],Table15[System-Owned Portion],E1173,Table15[If Material Anything Other than "Lead" in Column E,Was Material Ever Previously Lead?],G1173,Table15[Customer-Owned Portion],O1173),Table15[Unique ID],0),0)))</f>
        <v>Non-lead</v>
      </c>
    </row>
    <row r="1174" spans="1:23" ht="30" x14ac:dyDescent="0.25">
      <c r="A1174" s="2"/>
      <c r="B1174" s="67" t="s">
        <v>2333</v>
      </c>
      <c r="C1174" s="16" t="s">
        <v>2334</v>
      </c>
      <c r="D1174" s="16"/>
      <c r="E1174" s="26" t="s">
        <v>27</v>
      </c>
      <c r="F1174" s="116" t="s">
        <v>18</v>
      </c>
      <c r="G1174" s="28" t="s">
        <v>18</v>
      </c>
      <c r="H1174" s="89"/>
      <c r="I1174" s="112">
        <v>0.75</v>
      </c>
      <c r="J1174" s="28" t="s">
        <v>82</v>
      </c>
      <c r="K1174" s="117" t="s">
        <v>20</v>
      </c>
      <c r="L1174" s="16" t="s">
        <v>76</v>
      </c>
      <c r="M1174" s="89">
        <v>45406</v>
      </c>
      <c r="N1174" s="69"/>
      <c r="O1174" s="26" t="s">
        <v>19</v>
      </c>
      <c r="P1174" s="91"/>
      <c r="Q1174" s="112">
        <v>0.75</v>
      </c>
      <c r="R1174" s="28" t="s">
        <v>82</v>
      </c>
      <c r="S1174" s="117" t="s">
        <v>20</v>
      </c>
      <c r="T1174" s="16" t="s">
        <v>76</v>
      </c>
      <c r="U1174" s="89">
        <v>45406</v>
      </c>
      <c r="V1174" s="71"/>
      <c r="W1174" s="62" t="str" cm="1">
        <f t="array" ref="W1174">IF(SUM(LEN(B1174:V1174))=0,"",IF(OR(OR(ISBLANK(F1174),SUM(LEN(C1174),LEN(D1174))=0),AND(NOT(E1174="Unknown"),ISBLANK(J1174)),AND(NOT(O1174="Unknown"),ISBLANK(R1174))),"Missing Information", INDEX(Table15[Entire Service Line Classification], MATCH(SUMIFS(Table15[Unique ID],Table15[System-Owned Portion],E1174,Table15[If Material Anything Other than "Lead" in Column E,Was Material Ever Previously Lead?],G1174,Table15[Customer-Owned Portion],O1174),Table15[Unique ID],0),0)))</f>
        <v>Non-lead</v>
      </c>
    </row>
    <row r="1175" spans="1:23" ht="30" x14ac:dyDescent="0.25">
      <c r="A1175" s="2"/>
      <c r="B1175" s="67" t="s">
        <v>2335</v>
      </c>
      <c r="C1175" s="16" t="s">
        <v>2336</v>
      </c>
      <c r="D1175" s="16"/>
      <c r="E1175" s="26" t="s">
        <v>36</v>
      </c>
      <c r="F1175" s="116" t="s">
        <v>18</v>
      </c>
      <c r="G1175" s="28" t="s">
        <v>18</v>
      </c>
      <c r="H1175" s="89">
        <v>33970</v>
      </c>
      <c r="I1175" s="112">
        <v>1</v>
      </c>
      <c r="J1175" s="28" t="s">
        <v>87</v>
      </c>
      <c r="K1175" s="16" t="s">
        <v>18</v>
      </c>
      <c r="L1175" s="16"/>
      <c r="M1175" s="89"/>
      <c r="N1175" s="69"/>
      <c r="O1175" s="26" t="s">
        <v>36</v>
      </c>
      <c r="P1175" s="91">
        <v>33970</v>
      </c>
      <c r="Q1175" s="112">
        <v>1</v>
      </c>
      <c r="R1175" s="28" t="s">
        <v>87</v>
      </c>
      <c r="S1175" s="16" t="s">
        <v>18</v>
      </c>
      <c r="T1175" s="16"/>
      <c r="U1175" s="89"/>
      <c r="V1175" s="71"/>
      <c r="W1175" s="62" t="str" cm="1">
        <f t="array" ref="W1175">IF(SUM(LEN(B1175:V1175))=0,"",IF(OR(OR(ISBLANK(F1175),SUM(LEN(C1175),LEN(D1175))=0),AND(NOT(E1175="Unknown"),ISBLANK(J1175)),AND(NOT(O1175="Unknown"),ISBLANK(R1175))),"Missing Information", INDEX(Table15[Entire Service Line Classification], MATCH(SUMIFS(Table15[Unique ID],Table15[System-Owned Portion],E1175,Table15[If Material Anything Other than "Lead" in Column E,Was Material Ever Previously Lead?],G1175,Table15[Customer-Owned Portion],O1175),Table15[Unique ID],0),0)))</f>
        <v>Non-lead</v>
      </c>
    </row>
    <row r="1176" spans="1:23" ht="30" x14ac:dyDescent="0.25">
      <c r="A1176" s="2"/>
      <c r="B1176" s="67" t="s">
        <v>2337</v>
      </c>
      <c r="C1176" s="16" t="s">
        <v>2338</v>
      </c>
      <c r="D1176" s="16"/>
      <c r="E1176" s="26" t="s">
        <v>27</v>
      </c>
      <c r="F1176" s="116" t="s">
        <v>18</v>
      </c>
      <c r="G1176" s="28" t="s">
        <v>18</v>
      </c>
      <c r="H1176" s="89"/>
      <c r="I1176" s="112">
        <v>1</v>
      </c>
      <c r="J1176" s="28" t="s">
        <v>82</v>
      </c>
      <c r="K1176" s="117" t="s">
        <v>20</v>
      </c>
      <c r="L1176" s="16" t="s">
        <v>76</v>
      </c>
      <c r="M1176" s="89">
        <v>45407</v>
      </c>
      <c r="N1176" s="69"/>
      <c r="O1176" s="26" t="s">
        <v>19</v>
      </c>
      <c r="P1176" s="91"/>
      <c r="Q1176" s="112">
        <v>1</v>
      </c>
      <c r="R1176" s="28" t="s">
        <v>82</v>
      </c>
      <c r="S1176" s="117" t="s">
        <v>20</v>
      </c>
      <c r="T1176" s="16" t="s">
        <v>76</v>
      </c>
      <c r="U1176" s="89">
        <v>45407</v>
      </c>
      <c r="V1176" s="71"/>
      <c r="W1176" s="62" t="str" cm="1">
        <f t="array" ref="W1176">IF(SUM(LEN(B1176:V1176))=0,"",IF(OR(OR(ISBLANK(F1176),SUM(LEN(C1176),LEN(D1176))=0),AND(NOT(E1176="Unknown"),ISBLANK(J1176)),AND(NOT(O1176="Unknown"),ISBLANK(R1176))),"Missing Information", INDEX(Table15[Entire Service Line Classification], MATCH(SUMIFS(Table15[Unique ID],Table15[System-Owned Portion],E1176,Table15[If Material Anything Other than "Lead" in Column E,Was Material Ever Previously Lead?],G1176,Table15[Customer-Owned Portion],O1176),Table15[Unique ID],0),0)))</f>
        <v>Non-lead</v>
      </c>
    </row>
    <row r="1177" spans="1:23" ht="30" x14ac:dyDescent="0.25">
      <c r="A1177" s="2"/>
      <c r="B1177" s="67" t="s">
        <v>2339</v>
      </c>
      <c r="C1177" s="16" t="s">
        <v>2340</v>
      </c>
      <c r="D1177" s="16"/>
      <c r="E1177" s="26" t="s">
        <v>27</v>
      </c>
      <c r="F1177" s="116" t="s">
        <v>18</v>
      </c>
      <c r="G1177" s="28" t="s">
        <v>18</v>
      </c>
      <c r="H1177" s="89"/>
      <c r="I1177" s="112">
        <v>1</v>
      </c>
      <c r="J1177" s="28" t="s">
        <v>82</v>
      </c>
      <c r="K1177" s="117" t="s">
        <v>20</v>
      </c>
      <c r="L1177" s="16" t="s">
        <v>76</v>
      </c>
      <c r="M1177" s="89">
        <v>45407</v>
      </c>
      <c r="N1177" s="69"/>
      <c r="O1177" s="26" t="s">
        <v>19</v>
      </c>
      <c r="P1177" s="91"/>
      <c r="Q1177" s="112">
        <v>1</v>
      </c>
      <c r="R1177" s="28" t="s">
        <v>82</v>
      </c>
      <c r="S1177" s="117" t="s">
        <v>20</v>
      </c>
      <c r="T1177" s="16" t="s">
        <v>76</v>
      </c>
      <c r="U1177" s="89">
        <v>45407</v>
      </c>
      <c r="V1177" s="71"/>
      <c r="W1177" s="62" t="str" cm="1">
        <f t="array" ref="W1177">IF(SUM(LEN(B1177:V1177))=0,"",IF(OR(OR(ISBLANK(F1177),SUM(LEN(C1177),LEN(D1177))=0),AND(NOT(E1177="Unknown"),ISBLANK(J1177)),AND(NOT(O1177="Unknown"),ISBLANK(R1177))),"Missing Information", INDEX(Table15[Entire Service Line Classification], MATCH(SUMIFS(Table15[Unique ID],Table15[System-Owned Portion],E1177,Table15[If Material Anything Other than "Lead" in Column E,Was Material Ever Previously Lead?],G1177,Table15[Customer-Owned Portion],O1177),Table15[Unique ID],0),0)))</f>
        <v>Non-lead</v>
      </c>
    </row>
    <row r="1178" spans="1:23" ht="30" x14ac:dyDescent="0.25">
      <c r="A1178" s="2"/>
      <c r="B1178" s="67" t="s">
        <v>2341</v>
      </c>
      <c r="C1178" s="16" t="s">
        <v>2342</v>
      </c>
      <c r="D1178" s="16"/>
      <c r="E1178" s="26" t="s">
        <v>27</v>
      </c>
      <c r="F1178" s="116" t="s">
        <v>18</v>
      </c>
      <c r="G1178" s="28" t="s">
        <v>18</v>
      </c>
      <c r="H1178" s="89"/>
      <c r="I1178" s="112">
        <v>0.75</v>
      </c>
      <c r="J1178" s="28" t="s">
        <v>29</v>
      </c>
      <c r="K1178" s="16" t="s">
        <v>18</v>
      </c>
      <c r="L1178" s="16"/>
      <c r="M1178" s="89">
        <v>44760</v>
      </c>
      <c r="N1178" s="69" t="s">
        <v>575</v>
      </c>
      <c r="O1178" s="26" t="s">
        <v>19</v>
      </c>
      <c r="P1178" s="91"/>
      <c r="Q1178" s="112">
        <v>0.75</v>
      </c>
      <c r="R1178" s="28" t="s">
        <v>82</v>
      </c>
      <c r="S1178" s="16" t="s">
        <v>20</v>
      </c>
      <c r="T1178" s="16" t="s">
        <v>76</v>
      </c>
      <c r="U1178" s="89">
        <v>45950</v>
      </c>
      <c r="V1178" s="71"/>
      <c r="W1178" s="62" t="str" cm="1">
        <f t="array" ref="W1178">IF(SUM(LEN(B1178:V1178))=0,"",IF(OR(OR(ISBLANK(F1178),SUM(LEN(C1178),LEN(D1178))=0),AND(NOT(E1178="Unknown"),ISBLANK(J1178)),AND(NOT(O1178="Unknown"),ISBLANK(R1178))),"Missing Information", INDEX(Table15[Entire Service Line Classification], MATCH(SUMIFS(Table15[Unique ID],Table15[System-Owned Portion],E1178,Table15[If Material Anything Other than "Lead" in Column E,Was Material Ever Previously Lead?],G1178,Table15[Customer-Owned Portion],O1178),Table15[Unique ID],0),0)))</f>
        <v>Non-lead</v>
      </c>
    </row>
    <row r="1179" spans="1:23" ht="30" x14ac:dyDescent="0.25">
      <c r="A1179" s="2"/>
      <c r="B1179" s="67" t="s">
        <v>2343</v>
      </c>
      <c r="C1179" s="16" t="s">
        <v>2344</v>
      </c>
      <c r="D1179" s="16"/>
      <c r="E1179" s="26" t="s">
        <v>27</v>
      </c>
      <c r="F1179" s="116" t="s">
        <v>18</v>
      </c>
      <c r="G1179" s="117" t="s">
        <v>18</v>
      </c>
      <c r="H1179" s="89"/>
      <c r="I1179" s="112">
        <v>0.75</v>
      </c>
      <c r="J1179" s="28" t="s">
        <v>82</v>
      </c>
      <c r="K1179" s="16" t="s">
        <v>20</v>
      </c>
      <c r="L1179" s="16" t="s">
        <v>76</v>
      </c>
      <c r="M1179" s="89">
        <v>45950</v>
      </c>
      <c r="N1179" s="69"/>
      <c r="O1179" s="26" t="s">
        <v>19</v>
      </c>
      <c r="P1179" s="91"/>
      <c r="Q1179" s="112">
        <v>0.75</v>
      </c>
      <c r="R1179" s="28" t="s">
        <v>82</v>
      </c>
      <c r="S1179" s="16" t="s">
        <v>20</v>
      </c>
      <c r="T1179" s="16" t="s">
        <v>76</v>
      </c>
      <c r="U1179" s="89">
        <v>45950</v>
      </c>
      <c r="V1179" s="71"/>
      <c r="W1179" s="62" t="str" cm="1">
        <f t="array" ref="W1179">IF(SUM(LEN(B1179:V1179))=0,"",IF(OR(OR(ISBLANK(F1179),SUM(LEN(C1179),LEN(D1179))=0),AND(NOT(E1179="Unknown"),ISBLANK(J1179)),AND(NOT(O1179="Unknown"),ISBLANK(R1179))),"Missing Information", INDEX(Table15[Entire Service Line Classification], MATCH(SUMIFS(Table15[Unique ID],Table15[System-Owned Portion],E1179,Table15[If Material Anything Other than "Lead" in Column E,Was Material Ever Previously Lead?],G1179,Table15[Customer-Owned Portion],O1179),Table15[Unique ID],0),0)))</f>
        <v>Non-lead</v>
      </c>
    </row>
    <row r="1180" spans="1:23" ht="30" x14ac:dyDescent="0.25">
      <c r="A1180" s="2"/>
      <c r="B1180" s="67" t="s">
        <v>2345</v>
      </c>
      <c r="C1180" s="16" t="s">
        <v>2346</v>
      </c>
      <c r="D1180" s="16"/>
      <c r="E1180" s="26" t="s">
        <v>19</v>
      </c>
      <c r="F1180" s="116" t="s">
        <v>18</v>
      </c>
      <c r="G1180" s="28" t="s">
        <v>18</v>
      </c>
      <c r="H1180" s="89"/>
      <c r="I1180" s="112">
        <v>1</v>
      </c>
      <c r="J1180" s="28" t="s">
        <v>82</v>
      </c>
      <c r="K1180" s="117" t="s">
        <v>20</v>
      </c>
      <c r="L1180" s="16" t="s">
        <v>76</v>
      </c>
      <c r="M1180" s="89">
        <v>45407</v>
      </c>
      <c r="N1180" s="69" t="s">
        <v>2347</v>
      </c>
      <c r="O1180" s="26" t="s">
        <v>19</v>
      </c>
      <c r="P1180" s="91"/>
      <c r="Q1180" s="112">
        <v>1</v>
      </c>
      <c r="R1180" s="28" t="s">
        <v>82</v>
      </c>
      <c r="S1180" s="117" t="s">
        <v>20</v>
      </c>
      <c r="T1180" s="16" t="s">
        <v>76</v>
      </c>
      <c r="U1180" s="89">
        <v>45407</v>
      </c>
      <c r="V1180" s="71"/>
      <c r="W1180" s="62" t="str" cm="1">
        <f t="array" ref="W1180">IF(SUM(LEN(B1180:V1180))=0,"",IF(OR(OR(ISBLANK(F1180),SUM(LEN(C1180),LEN(D1180))=0),AND(NOT(E1180="Unknown"),ISBLANK(J1180)),AND(NOT(O1180="Unknown"),ISBLANK(R1180))),"Missing Information", INDEX(Table15[Entire Service Line Classification], MATCH(SUMIFS(Table15[Unique ID],Table15[System-Owned Portion],E1180,Table15[If Material Anything Other than "Lead" in Column E,Was Material Ever Previously Lead?],G1180,Table15[Customer-Owned Portion],O1180),Table15[Unique ID],0),0)))</f>
        <v>Non-lead</v>
      </c>
    </row>
    <row r="1181" spans="1:23" ht="30" x14ac:dyDescent="0.25">
      <c r="A1181" s="2"/>
      <c r="B1181" s="67" t="s">
        <v>2348</v>
      </c>
      <c r="C1181" s="16" t="s">
        <v>2349</v>
      </c>
      <c r="D1181" s="16"/>
      <c r="E1181" s="26" t="s">
        <v>27</v>
      </c>
      <c r="F1181" s="116" t="s">
        <v>18</v>
      </c>
      <c r="G1181" s="117" t="s">
        <v>18</v>
      </c>
      <c r="H1181" s="89"/>
      <c r="I1181" s="112">
        <v>1</v>
      </c>
      <c r="J1181" s="28" t="s">
        <v>82</v>
      </c>
      <c r="K1181" s="16" t="s">
        <v>20</v>
      </c>
      <c r="L1181" s="16" t="s">
        <v>76</v>
      </c>
      <c r="M1181" s="89">
        <v>45955</v>
      </c>
      <c r="N1181" s="69"/>
      <c r="O1181" s="26" t="s">
        <v>19</v>
      </c>
      <c r="P1181" s="91"/>
      <c r="Q1181" s="112">
        <v>1</v>
      </c>
      <c r="R1181" s="28" t="s">
        <v>82</v>
      </c>
      <c r="S1181" s="16" t="s">
        <v>18</v>
      </c>
      <c r="T1181" s="16" t="s">
        <v>76</v>
      </c>
      <c r="U1181" s="89">
        <v>45955</v>
      </c>
      <c r="V1181" s="71"/>
      <c r="W1181" s="62" t="str" cm="1">
        <f t="array" ref="W1181">IF(SUM(LEN(B1181:V1181))=0,"",IF(OR(OR(ISBLANK(F1181),SUM(LEN(C1181),LEN(D1181))=0),AND(NOT(E1181="Unknown"),ISBLANK(J1181)),AND(NOT(O1181="Unknown"),ISBLANK(R1181))),"Missing Information", INDEX(Table15[Entire Service Line Classification], MATCH(SUMIFS(Table15[Unique ID],Table15[System-Owned Portion],E1181,Table15[If Material Anything Other than "Lead" in Column E,Was Material Ever Previously Lead?],G1181,Table15[Customer-Owned Portion],O1181),Table15[Unique ID],0),0)))</f>
        <v>Non-lead</v>
      </c>
    </row>
    <row r="1182" spans="1:23" ht="30" x14ac:dyDescent="0.25">
      <c r="A1182" s="2"/>
      <c r="B1182" s="67" t="s">
        <v>2350</v>
      </c>
      <c r="C1182" s="16" t="s">
        <v>2351</v>
      </c>
      <c r="D1182" s="16"/>
      <c r="E1182" s="26" t="s">
        <v>19</v>
      </c>
      <c r="F1182" s="116" t="s">
        <v>18</v>
      </c>
      <c r="G1182" s="117" t="s">
        <v>18</v>
      </c>
      <c r="H1182" s="89"/>
      <c r="I1182" s="112">
        <v>0.75</v>
      </c>
      <c r="J1182" s="28" t="s">
        <v>82</v>
      </c>
      <c r="K1182" s="16" t="s">
        <v>20</v>
      </c>
      <c r="L1182" s="16" t="s">
        <v>76</v>
      </c>
      <c r="M1182" s="89">
        <v>45950</v>
      </c>
      <c r="N1182" s="69"/>
      <c r="O1182" s="26" t="s">
        <v>19</v>
      </c>
      <c r="P1182" s="91"/>
      <c r="Q1182" s="112">
        <v>0.75</v>
      </c>
      <c r="R1182" s="28" t="s">
        <v>82</v>
      </c>
      <c r="S1182" s="16" t="s">
        <v>20</v>
      </c>
      <c r="T1182" s="16" t="s">
        <v>76</v>
      </c>
      <c r="U1182" s="89">
        <v>45677</v>
      </c>
      <c r="V1182" s="71"/>
      <c r="W1182" s="62" t="str" cm="1">
        <f t="array" ref="W1182">IF(SUM(LEN(B1182:V1182))=0,"",IF(OR(OR(ISBLANK(F1182),SUM(LEN(C1182),LEN(D1182))=0),AND(NOT(E1182="Unknown"),ISBLANK(J1182)),AND(NOT(O1182="Unknown"),ISBLANK(R1182))),"Missing Information", INDEX(Table15[Entire Service Line Classification], MATCH(SUMIFS(Table15[Unique ID],Table15[System-Owned Portion],E1182,Table15[If Material Anything Other than "Lead" in Column E,Was Material Ever Previously Lead?],G1182,Table15[Customer-Owned Portion],O1182),Table15[Unique ID],0),0)))</f>
        <v>Non-lead</v>
      </c>
    </row>
    <row r="1183" spans="1:23" ht="30" x14ac:dyDescent="0.25">
      <c r="A1183" s="2"/>
      <c r="B1183" s="67" t="s">
        <v>2352</v>
      </c>
      <c r="C1183" s="16" t="s">
        <v>2353</v>
      </c>
      <c r="D1183" s="16"/>
      <c r="E1183" s="26" t="s">
        <v>19</v>
      </c>
      <c r="F1183" s="116" t="s">
        <v>18</v>
      </c>
      <c r="G1183" s="117" t="s">
        <v>18</v>
      </c>
      <c r="H1183" s="89"/>
      <c r="I1183" s="112">
        <v>1.5</v>
      </c>
      <c r="J1183" s="28" t="s">
        <v>82</v>
      </c>
      <c r="K1183" s="16" t="s">
        <v>20</v>
      </c>
      <c r="L1183" s="16" t="s">
        <v>76</v>
      </c>
      <c r="M1183" s="89">
        <v>45611</v>
      </c>
      <c r="N1183" s="69"/>
      <c r="O1183" s="26" t="s">
        <v>19</v>
      </c>
      <c r="P1183" s="91"/>
      <c r="Q1183" s="112">
        <v>1.5</v>
      </c>
      <c r="R1183" s="28" t="s">
        <v>82</v>
      </c>
      <c r="S1183" s="16" t="s">
        <v>20</v>
      </c>
      <c r="T1183" s="16" t="s">
        <v>76</v>
      </c>
      <c r="U1183" s="89">
        <v>45611</v>
      </c>
      <c r="V1183" s="71"/>
      <c r="W1183" s="62" t="str" cm="1">
        <f t="array" ref="W1183">IF(SUM(LEN(B1183:V1183))=0,"",IF(OR(OR(ISBLANK(F1183),SUM(LEN(C1183),LEN(D1183))=0),AND(NOT(E1183="Unknown"),ISBLANK(J1183)),AND(NOT(O1183="Unknown"),ISBLANK(R1183))),"Missing Information", INDEX(Table15[Entire Service Line Classification], MATCH(SUMIFS(Table15[Unique ID],Table15[System-Owned Portion],E1183,Table15[If Material Anything Other than "Lead" in Column E,Was Material Ever Previously Lead?],G1183,Table15[Customer-Owned Portion],O1183),Table15[Unique ID],0),0)))</f>
        <v>Non-lead</v>
      </c>
    </row>
    <row r="1184" spans="1:23" ht="30" x14ac:dyDescent="0.25">
      <c r="A1184" s="2"/>
      <c r="B1184" s="67" t="s">
        <v>2354</v>
      </c>
      <c r="C1184" s="16" t="s">
        <v>2355</v>
      </c>
      <c r="D1184" s="16"/>
      <c r="E1184" s="26" t="s">
        <v>27</v>
      </c>
      <c r="F1184" s="116" t="s">
        <v>18</v>
      </c>
      <c r="G1184" s="117" t="s">
        <v>18</v>
      </c>
      <c r="H1184" s="89"/>
      <c r="I1184" s="112">
        <v>0.75</v>
      </c>
      <c r="J1184" s="28" t="s">
        <v>82</v>
      </c>
      <c r="K1184" s="16" t="s">
        <v>20</v>
      </c>
      <c r="L1184" s="16" t="s">
        <v>76</v>
      </c>
      <c r="M1184" s="89">
        <v>45955</v>
      </c>
      <c r="N1184" s="69"/>
      <c r="O1184" s="26" t="s">
        <v>19</v>
      </c>
      <c r="P1184" s="91"/>
      <c r="Q1184" s="112">
        <v>0.75</v>
      </c>
      <c r="R1184" s="28" t="s">
        <v>82</v>
      </c>
      <c r="S1184" s="16" t="s">
        <v>20</v>
      </c>
      <c r="T1184" s="16" t="s">
        <v>76</v>
      </c>
      <c r="U1184" s="89">
        <v>45955</v>
      </c>
      <c r="V1184" s="71"/>
      <c r="W1184" s="62" t="str" cm="1">
        <f t="array" ref="W1184">IF(SUM(LEN(B1184:V1184))=0,"",IF(OR(OR(ISBLANK(F1184),SUM(LEN(C1184),LEN(D1184))=0),AND(NOT(E1184="Unknown"),ISBLANK(J1184)),AND(NOT(O1184="Unknown"),ISBLANK(R1184))),"Missing Information", INDEX(Table15[Entire Service Line Classification], MATCH(SUMIFS(Table15[Unique ID],Table15[System-Owned Portion],E1184,Table15[If Material Anything Other than "Lead" in Column E,Was Material Ever Previously Lead?],G1184,Table15[Customer-Owned Portion],O1184),Table15[Unique ID],0),0)))</f>
        <v>Non-lead</v>
      </c>
    </row>
    <row r="1185" spans="1:23" ht="30" x14ac:dyDescent="0.25">
      <c r="A1185" s="2"/>
      <c r="B1185" s="67" t="s">
        <v>2356</v>
      </c>
      <c r="C1185" s="16" t="s">
        <v>2357</v>
      </c>
      <c r="D1185" s="16"/>
      <c r="E1185" s="26" t="s">
        <v>27</v>
      </c>
      <c r="F1185" s="116" t="s">
        <v>18</v>
      </c>
      <c r="G1185" s="117" t="s">
        <v>18</v>
      </c>
      <c r="H1185" s="89"/>
      <c r="I1185" s="112">
        <v>0.75</v>
      </c>
      <c r="J1185" s="28" t="s">
        <v>82</v>
      </c>
      <c r="K1185" s="16" t="s">
        <v>20</v>
      </c>
      <c r="L1185" s="16" t="s">
        <v>76</v>
      </c>
      <c r="M1185" s="89">
        <v>45954</v>
      </c>
      <c r="N1185" s="69"/>
      <c r="O1185" s="26" t="s">
        <v>19</v>
      </c>
      <c r="P1185" s="91"/>
      <c r="Q1185" s="112">
        <v>0.75</v>
      </c>
      <c r="R1185" s="28" t="s">
        <v>82</v>
      </c>
      <c r="S1185" s="16" t="s">
        <v>20</v>
      </c>
      <c r="T1185" s="16" t="s">
        <v>76</v>
      </c>
      <c r="U1185" s="89">
        <v>45954</v>
      </c>
      <c r="V1185" s="71"/>
      <c r="W1185" s="62" t="str" cm="1">
        <f t="array" ref="W1185">IF(SUM(LEN(B1185:V1185))=0,"",IF(OR(OR(ISBLANK(F1185),SUM(LEN(C1185),LEN(D1185))=0),AND(NOT(E1185="Unknown"),ISBLANK(J1185)),AND(NOT(O1185="Unknown"),ISBLANK(R1185))),"Missing Information", INDEX(Table15[Entire Service Line Classification], MATCH(SUMIFS(Table15[Unique ID],Table15[System-Owned Portion],E1185,Table15[If Material Anything Other than "Lead" in Column E,Was Material Ever Previously Lead?],G1185,Table15[Customer-Owned Portion],O1185),Table15[Unique ID],0),0)))</f>
        <v>Non-lead</v>
      </c>
    </row>
    <row r="1186" spans="1:23" ht="30" x14ac:dyDescent="0.25">
      <c r="A1186" s="2"/>
      <c r="B1186" s="67" t="s">
        <v>2358</v>
      </c>
      <c r="C1186" s="16" t="s">
        <v>2359</v>
      </c>
      <c r="D1186" s="16"/>
      <c r="E1186" s="26" t="s">
        <v>27</v>
      </c>
      <c r="F1186" s="116" t="s">
        <v>18</v>
      </c>
      <c r="G1186" s="117" t="s">
        <v>18</v>
      </c>
      <c r="H1186" s="89"/>
      <c r="I1186" s="112">
        <v>0.75</v>
      </c>
      <c r="J1186" s="28" t="s">
        <v>82</v>
      </c>
      <c r="K1186" s="16" t="s">
        <v>20</v>
      </c>
      <c r="L1186" s="16" t="s">
        <v>76</v>
      </c>
      <c r="M1186" s="89">
        <v>45955</v>
      </c>
      <c r="N1186" s="69"/>
      <c r="O1186" s="26" t="s">
        <v>19</v>
      </c>
      <c r="P1186" s="91"/>
      <c r="Q1186" s="112">
        <v>0.75</v>
      </c>
      <c r="R1186" s="28" t="s">
        <v>82</v>
      </c>
      <c r="S1186" s="16" t="s">
        <v>20</v>
      </c>
      <c r="T1186" s="16" t="s">
        <v>76</v>
      </c>
      <c r="U1186" s="89">
        <v>45955</v>
      </c>
      <c r="V1186" s="71"/>
      <c r="W1186" s="62" t="str" cm="1">
        <f t="array" ref="W1186">IF(SUM(LEN(B1186:V1186))=0,"",IF(OR(OR(ISBLANK(F1186),SUM(LEN(C1186),LEN(D1186))=0),AND(NOT(E1186="Unknown"),ISBLANK(J1186)),AND(NOT(O1186="Unknown"),ISBLANK(R1186))),"Missing Information", INDEX(Table15[Entire Service Line Classification], MATCH(SUMIFS(Table15[Unique ID],Table15[System-Owned Portion],E1186,Table15[If Material Anything Other than "Lead" in Column E,Was Material Ever Previously Lead?],G1186,Table15[Customer-Owned Portion],O1186),Table15[Unique ID],0),0)))</f>
        <v>Non-lead</v>
      </c>
    </row>
    <row r="1187" spans="1:23" ht="30" x14ac:dyDescent="0.25">
      <c r="A1187" s="2"/>
      <c r="B1187" s="67" t="s">
        <v>2760</v>
      </c>
      <c r="C1187" s="16" t="s">
        <v>2761</v>
      </c>
      <c r="D1187" s="16"/>
      <c r="E1187" s="26" t="s">
        <v>27</v>
      </c>
      <c r="F1187" s="116" t="s">
        <v>18</v>
      </c>
      <c r="G1187" s="117" t="s">
        <v>18</v>
      </c>
      <c r="H1187" s="89"/>
      <c r="I1187" s="112">
        <v>2</v>
      </c>
      <c r="J1187" s="28" t="s">
        <v>82</v>
      </c>
      <c r="K1187" s="16" t="s">
        <v>20</v>
      </c>
      <c r="L1187" s="16" t="s">
        <v>76</v>
      </c>
      <c r="M1187" s="89">
        <v>45611</v>
      </c>
      <c r="N1187" s="69"/>
      <c r="O1187" s="26" t="s">
        <v>27</v>
      </c>
      <c r="P1187" s="91"/>
      <c r="Q1187" s="112">
        <v>2</v>
      </c>
      <c r="R1187" s="28" t="s">
        <v>82</v>
      </c>
      <c r="S1187" s="16" t="s">
        <v>20</v>
      </c>
      <c r="T1187" s="16" t="s">
        <v>76</v>
      </c>
      <c r="U1187" s="89">
        <v>45611</v>
      </c>
      <c r="V1187" s="71"/>
      <c r="W1187" s="62" t="str" cm="1">
        <f t="array" ref="W1187">IF(SUM(LEN(B1187:V1187))=0,"",IF(OR(OR(ISBLANK(F1187),SUM(LEN(C1187),LEN(D1187))=0),AND(NOT(E1187="Unknown"),ISBLANK(J1187)),AND(NOT(O1187="Unknown"),ISBLANK(R1187))),"Missing Information", INDEX(Table15[Entire Service Line Classification], MATCH(SUMIFS(Table15[Unique ID],Table15[System-Owned Portion],E1187,Table15[If Material Anything Other than "Lead" in Column E,Was Material Ever Previously Lead?],G1187,Table15[Customer-Owned Portion],O1187),Table15[Unique ID],0),0)))</f>
        <v>Non-lead</v>
      </c>
    </row>
    <row r="1188" spans="1:23" ht="30" x14ac:dyDescent="0.25">
      <c r="A1188" s="2"/>
      <c r="B1188" s="67" t="s">
        <v>2360</v>
      </c>
      <c r="C1188" s="16" t="s">
        <v>2361</v>
      </c>
      <c r="D1188" s="16"/>
      <c r="E1188" s="26" t="s">
        <v>27</v>
      </c>
      <c r="F1188" s="116" t="s">
        <v>18</v>
      </c>
      <c r="G1188" s="117" t="s">
        <v>18</v>
      </c>
      <c r="H1188" s="89"/>
      <c r="I1188" s="112">
        <v>0.75</v>
      </c>
      <c r="J1188" s="28" t="s">
        <v>82</v>
      </c>
      <c r="K1188" s="16" t="s">
        <v>20</v>
      </c>
      <c r="L1188" s="16" t="s">
        <v>76</v>
      </c>
      <c r="M1188" s="89">
        <v>45950</v>
      </c>
      <c r="N1188" s="69"/>
      <c r="O1188" s="26" t="s">
        <v>19</v>
      </c>
      <c r="P1188" s="91"/>
      <c r="Q1188" s="112">
        <v>0.75</v>
      </c>
      <c r="R1188" s="28" t="s">
        <v>82</v>
      </c>
      <c r="S1188" s="16" t="s">
        <v>20</v>
      </c>
      <c r="T1188" s="16" t="s">
        <v>76</v>
      </c>
      <c r="U1188" s="89">
        <v>45950</v>
      </c>
      <c r="V1188" s="71"/>
      <c r="W1188" s="62" t="str" cm="1">
        <f t="array" ref="W1188">IF(SUM(LEN(B1188:V1188))=0,"",IF(OR(OR(ISBLANK(F1188),SUM(LEN(C1188),LEN(D1188))=0),AND(NOT(E1188="Unknown"),ISBLANK(J1188)),AND(NOT(O1188="Unknown"),ISBLANK(R1188))),"Missing Information", INDEX(Table15[Entire Service Line Classification], MATCH(SUMIFS(Table15[Unique ID],Table15[System-Owned Portion],E1188,Table15[If Material Anything Other than "Lead" in Column E,Was Material Ever Previously Lead?],G1188,Table15[Customer-Owned Portion],O1188),Table15[Unique ID],0),0)))</f>
        <v>Non-lead</v>
      </c>
    </row>
    <row r="1189" spans="1:23" ht="30" x14ac:dyDescent="0.25">
      <c r="A1189" s="2"/>
      <c r="B1189" s="67" t="s">
        <v>2362</v>
      </c>
      <c r="C1189" s="16" t="s">
        <v>2363</v>
      </c>
      <c r="D1189" s="16"/>
      <c r="E1189" s="26" t="s">
        <v>19</v>
      </c>
      <c r="F1189" s="116" t="s">
        <v>18</v>
      </c>
      <c r="G1189" s="117" t="s">
        <v>18</v>
      </c>
      <c r="H1189" s="89"/>
      <c r="I1189" s="112">
        <v>0.75</v>
      </c>
      <c r="J1189" s="28" t="s">
        <v>82</v>
      </c>
      <c r="K1189" s="16" t="s">
        <v>20</v>
      </c>
      <c r="L1189" s="16" t="s">
        <v>76</v>
      </c>
      <c r="M1189" s="89">
        <v>45950</v>
      </c>
      <c r="N1189" s="69"/>
      <c r="O1189" s="26" t="s">
        <v>19</v>
      </c>
      <c r="P1189" s="91"/>
      <c r="Q1189" s="112">
        <v>0.75</v>
      </c>
      <c r="R1189" s="28" t="s">
        <v>82</v>
      </c>
      <c r="S1189" s="16" t="s">
        <v>20</v>
      </c>
      <c r="T1189" s="16" t="s">
        <v>76</v>
      </c>
      <c r="U1189" s="89">
        <v>45950</v>
      </c>
      <c r="V1189" s="71"/>
      <c r="W1189" s="62" t="str" cm="1">
        <f t="array" ref="W1189">IF(SUM(LEN(B1189:V1189))=0,"",IF(OR(OR(ISBLANK(F1189),SUM(LEN(C1189),LEN(D1189))=0),AND(NOT(E1189="Unknown"),ISBLANK(J1189)),AND(NOT(O1189="Unknown"),ISBLANK(R1189))),"Missing Information", INDEX(Table15[Entire Service Line Classification], MATCH(SUMIFS(Table15[Unique ID],Table15[System-Owned Portion],E1189,Table15[If Material Anything Other than "Lead" in Column E,Was Material Ever Previously Lead?],G1189,Table15[Customer-Owned Portion],O1189),Table15[Unique ID],0),0)))</f>
        <v>Non-lead</v>
      </c>
    </row>
    <row r="1190" spans="1:23" ht="30" x14ac:dyDescent="0.25">
      <c r="A1190" s="2"/>
      <c r="B1190" s="67" t="s">
        <v>2364</v>
      </c>
      <c r="C1190" s="16" t="s">
        <v>2365</v>
      </c>
      <c r="D1190" s="16"/>
      <c r="E1190" s="26" t="s">
        <v>27</v>
      </c>
      <c r="F1190" s="116" t="s">
        <v>18</v>
      </c>
      <c r="G1190" s="117" t="s">
        <v>18</v>
      </c>
      <c r="H1190" s="89"/>
      <c r="I1190" s="112">
        <v>0.75</v>
      </c>
      <c r="J1190" s="28" t="s">
        <v>82</v>
      </c>
      <c r="K1190" s="16" t="s">
        <v>20</v>
      </c>
      <c r="L1190" s="16" t="s">
        <v>76</v>
      </c>
      <c r="M1190" s="89">
        <v>45950</v>
      </c>
      <c r="N1190" s="69"/>
      <c r="O1190" s="26" t="s">
        <v>19</v>
      </c>
      <c r="P1190" s="91"/>
      <c r="Q1190" s="112">
        <v>0.75</v>
      </c>
      <c r="R1190" s="28" t="s">
        <v>82</v>
      </c>
      <c r="S1190" s="16" t="s">
        <v>20</v>
      </c>
      <c r="T1190" s="16" t="s">
        <v>76</v>
      </c>
      <c r="U1190" s="89">
        <v>45950</v>
      </c>
      <c r="V1190" s="71"/>
      <c r="W1190" s="62" t="str" cm="1">
        <f t="array" ref="W1190">IF(SUM(LEN(B1190:V1190))=0,"",IF(OR(OR(ISBLANK(F1190),SUM(LEN(C1190),LEN(D1190))=0),AND(NOT(E1190="Unknown"),ISBLANK(J1190)),AND(NOT(O1190="Unknown"),ISBLANK(R1190))),"Missing Information", INDEX(Table15[Entire Service Line Classification], MATCH(SUMIFS(Table15[Unique ID],Table15[System-Owned Portion],E1190,Table15[If Material Anything Other than "Lead" in Column E,Was Material Ever Previously Lead?],G1190,Table15[Customer-Owned Portion],O1190),Table15[Unique ID],0),0)))</f>
        <v>Non-lead</v>
      </c>
    </row>
    <row r="1191" spans="1:23" ht="30" x14ac:dyDescent="0.25">
      <c r="A1191" s="2"/>
      <c r="B1191" s="67" t="s">
        <v>2366</v>
      </c>
      <c r="C1191" s="16" t="s">
        <v>2367</v>
      </c>
      <c r="D1191" s="16"/>
      <c r="E1191" s="26" t="s">
        <v>27</v>
      </c>
      <c r="F1191" s="116" t="s">
        <v>18</v>
      </c>
      <c r="G1191" s="117" t="s">
        <v>18</v>
      </c>
      <c r="H1191" s="89"/>
      <c r="I1191" s="112">
        <v>0.75</v>
      </c>
      <c r="J1191" s="28" t="s">
        <v>29</v>
      </c>
      <c r="K1191" s="16" t="s">
        <v>18</v>
      </c>
      <c r="L1191" s="16" t="s">
        <v>74</v>
      </c>
      <c r="M1191" s="89">
        <v>43852</v>
      </c>
      <c r="N1191" s="69"/>
      <c r="O1191" s="26" t="s">
        <v>27</v>
      </c>
      <c r="P1191" s="91"/>
      <c r="Q1191" s="112">
        <v>0.75</v>
      </c>
      <c r="R1191" s="28" t="s">
        <v>82</v>
      </c>
      <c r="S1191" s="16" t="s">
        <v>20</v>
      </c>
      <c r="T1191" s="16" t="s">
        <v>76</v>
      </c>
      <c r="U1191" s="89">
        <v>45618</v>
      </c>
      <c r="V1191" s="71" t="s">
        <v>2746</v>
      </c>
      <c r="W1191" s="62" t="str" cm="1">
        <f t="array" ref="W1191">IF(SUM(LEN(B1191:V1191))=0,"",IF(OR(OR(ISBLANK(F1191),SUM(LEN(C1191),LEN(D1191))=0),AND(NOT(E1191="Unknown"),ISBLANK(J1191)),AND(NOT(O1191="Unknown"),ISBLANK(R1191))),"Missing Information", INDEX(Table15[Entire Service Line Classification], MATCH(SUMIFS(Table15[Unique ID],Table15[System-Owned Portion],E1191,Table15[If Material Anything Other than "Lead" in Column E,Was Material Ever Previously Lead?],G1191,Table15[Customer-Owned Portion],O1191),Table15[Unique ID],0),0)))</f>
        <v>Non-lead</v>
      </c>
    </row>
    <row r="1192" spans="1:23" ht="30" x14ac:dyDescent="0.25">
      <c r="A1192" s="2"/>
      <c r="B1192" s="67" t="s">
        <v>2368</v>
      </c>
      <c r="C1192" s="16" t="s">
        <v>2369</v>
      </c>
      <c r="D1192" s="16"/>
      <c r="E1192" s="26" t="s">
        <v>27</v>
      </c>
      <c r="F1192" s="116" t="s">
        <v>18</v>
      </c>
      <c r="G1192" s="117" t="s">
        <v>18</v>
      </c>
      <c r="H1192" s="89"/>
      <c r="I1192" s="112">
        <v>0.75</v>
      </c>
      <c r="J1192" s="28" t="s">
        <v>82</v>
      </c>
      <c r="K1192" s="16" t="s">
        <v>20</v>
      </c>
      <c r="L1192" s="16" t="s">
        <v>76</v>
      </c>
      <c r="M1192" s="89">
        <v>45955</v>
      </c>
      <c r="N1192" s="69"/>
      <c r="O1192" s="26" t="s">
        <v>19</v>
      </c>
      <c r="P1192" s="91"/>
      <c r="Q1192" s="112">
        <v>0.75</v>
      </c>
      <c r="R1192" s="28" t="s">
        <v>82</v>
      </c>
      <c r="S1192" s="16" t="s">
        <v>20</v>
      </c>
      <c r="T1192" s="16" t="s">
        <v>76</v>
      </c>
      <c r="U1192" s="89">
        <v>45955</v>
      </c>
      <c r="V1192" s="71"/>
      <c r="W1192" s="62" t="str" cm="1">
        <f t="array" ref="W1192">IF(SUM(LEN(B1192:V1192))=0,"",IF(OR(OR(ISBLANK(F1192),SUM(LEN(C1192),LEN(D1192))=0),AND(NOT(E1192="Unknown"),ISBLANK(J1192)),AND(NOT(O1192="Unknown"),ISBLANK(R1192))),"Missing Information", INDEX(Table15[Entire Service Line Classification], MATCH(SUMIFS(Table15[Unique ID],Table15[System-Owned Portion],E1192,Table15[If Material Anything Other than "Lead" in Column E,Was Material Ever Previously Lead?],G1192,Table15[Customer-Owned Portion],O1192),Table15[Unique ID],0),0)))</f>
        <v>Non-lead</v>
      </c>
    </row>
    <row r="1193" spans="1:23" ht="30" x14ac:dyDescent="0.25">
      <c r="A1193" s="2"/>
      <c r="B1193" s="67" t="s">
        <v>2072</v>
      </c>
      <c r="C1193" s="16" t="s">
        <v>2073</v>
      </c>
      <c r="D1193" s="16"/>
      <c r="E1193" s="26" t="s">
        <v>19</v>
      </c>
      <c r="F1193" s="116" t="s">
        <v>18</v>
      </c>
      <c r="G1193" s="28" t="s">
        <v>1990</v>
      </c>
      <c r="H1193" s="89"/>
      <c r="I1193" s="112">
        <v>1</v>
      </c>
      <c r="J1193" s="28" t="s">
        <v>82</v>
      </c>
      <c r="K1193" s="117" t="s">
        <v>20</v>
      </c>
      <c r="L1193" s="16" t="s">
        <v>76</v>
      </c>
      <c r="M1193" s="89">
        <v>45386</v>
      </c>
      <c r="N1193" s="69"/>
      <c r="O1193" s="26" t="s">
        <v>19</v>
      </c>
      <c r="P1193" s="91"/>
      <c r="Q1193" s="112">
        <v>1</v>
      </c>
      <c r="R1193" s="28" t="s">
        <v>82</v>
      </c>
      <c r="S1193" s="117" t="s">
        <v>20</v>
      </c>
      <c r="T1193" s="16" t="s">
        <v>76</v>
      </c>
      <c r="U1193" s="89">
        <v>45386</v>
      </c>
      <c r="V1193" s="71"/>
      <c r="W1193" s="62" t="str" cm="1">
        <f t="array" ref="W1193">IF(SUM(LEN(B1193:V1193))=0,"",IF(OR(OR(ISBLANK(F1193),SUM(LEN(C1193),LEN(D1193))=0),AND(NOT(E1193="Unknown"),ISBLANK(J1193)),AND(NOT(O1193="Unknown"),ISBLANK(R1193))),"Missing Information", INDEX(Table15[Entire Service Line Classification], MATCH(SUMIFS(Table15[Unique ID],Table15[System-Owned Portion],E1193,Table15[If Material Anything Other than "Lead" in Column E,Was Material Ever Previously Lead?],G1193,Table15[Customer-Owned Portion],O1193),Table15[Unique ID],0),0)))</f>
        <v>Non-lead</v>
      </c>
    </row>
    <row r="1194" spans="1:23" ht="30" x14ac:dyDescent="0.25">
      <c r="A1194" s="2"/>
      <c r="B1194" s="67" t="s">
        <v>2074</v>
      </c>
      <c r="C1194" s="16" t="s">
        <v>2073</v>
      </c>
      <c r="D1194" s="16" t="s">
        <v>512</v>
      </c>
      <c r="E1194" s="26" t="s">
        <v>19</v>
      </c>
      <c r="F1194" s="116" t="s">
        <v>18</v>
      </c>
      <c r="G1194" s="28" t="s">
        <v>1990</v>
      </c>
      <c r="H1194" s="89"/>
      <c r="I1194" s="112">
        <v>0.75</v>
      </c>
      <c r="J1194" s="28" t="s">
        <v>82</v>
      </c>
      <c r="K1194" s="117" t="s">
        <v>20</v>
      </c>
      <c r="L1194" s="16" t="s">
        <v>76</v>
      </c>
      <c r="M1194" s="89">
        <v>45386</v>
      </c>
      <c r="N1194" s="69"/>
      <c r="O1194" s="26" t="s">
        <v>19</v>
      </c>
      <c r="P1194" s="91"/>
      <c r="Q1194" s="112">
        <v>0.75</v>
      </c>
      <c r="R1194" s="28" t="s">
        <v>82</v>
      </c>
      <c r="S1194" s="117" t="s">
        <v>20</v>
      </c>
      <c r="T1194" s="16" t="s">
        <v>76</v>
      </c>
      <c r="U1194" s="89">
        <v>45386</v>
      </c>
      <c r="V1194" s="71"/>
      <c r="W1194" s="62" t="str" cm="1">
        <f t="array" ref="W1194">IF(SUM(LEN(B1194:V1194))=0,"",IF(OR(OR(ISBLANK(F1194),SUM(LEN(C1194),LEN(D1194))=0),AND(NOT(E1194="Unknown"),ISBLANK(J1194)),AND(NOT(O1194="Unknown"),ISBLANK(R1194))),"Missing Information", INDEX(Table15[Entire Service Line Classification], MATCH(SUMIFS(Table15[Unique ID],Table15[System-Owned Portion],E1194,Table15[If Material Anything Other than "Lead" in Column E,Was Material Ever Previously Lead?],G1194,Table15[Customer-Owned Portion],O1194),Table15[Unique ID],0),0)))</f>
        <v>Non-lead</v>
      </c>
    </row>
    <row r="1195" spans="1:23" ht="30" x14ac:dyDescent="0.25">
      <c r="A1195" s="2"/>
      <c r="B1195" s="67" t="s">
        <v>2074</v>
      </c>
      <c r="C1195" s="16" t="s">
        <v>2073</v>
      </c>
      <c r="D1195" s="16"/>
      <c r="E1195" s="26" t="s">
        <v>19</v>
      </c>
      <c r="F1195" s="116" t="s">
        <v>18</v>
      </c>
      <c r="G1195" s="117" t="s">
        <v>18</v>
      </c>
      <c r="H1195" s="89"/>
      <c r="I1195" s="112">
        <v>0.75</v>
      </c>
      <c r="J1195" s="28" t="s">
        <v>82</v>
      </c>
      <c r="K1195" s="16" t="s">
        <v>20</v>
      </c>
      <c r="L1195" s="16" t="s">
        <v>76</v>
      </c>
      <c r="M1195" s="89">
        <v>45955</v>
      </c>
      <c r="N1195" s="69"/>
      <c r="O1195" s="26" t="s">
        <v>19</v>
      </c>
      <c r="P1195" s="91"/>
      <c r="Q1195" s="112">
        <v>0.75</v>
      </c>
      <c r="R1195" s="28" t="s">
        <v>82</v>
      </c>
      <c r="S1195" s="16" t="s">
        <v>20</v>
      </c>
      <c r="T1195" s="16" t="s">
        <v>76</v>
      </c>
      <c r="U1195" s="89">
        <v>45955</v>
      </c>
      <c r="V1195" s="71"/>
      <c r="W1195" s="62" t="str" cm="1">
        <f t="array" ref="W1195">IF(SUM(LEN(B1195:V1195))=0,"",IF(OR(OR(ISBLANK(F1195),SUM(LEN(C1195),LEN(D1195))=0),AND(NOT(E1195="Unknown"),ISBLANK(J1195)),AND(NOT(O1195="Unknown"),ISBLANK(R1195))),"Missing Information", INDEX(Table15[Entire Service Line Classification], MATCH(SUMIFS(Table15[Unique ID],Table15[System-Owned Portion],E1195,Table15[If Material Anything Other than "Lead" in Column E,Was Material Ever Previously Lead?],G1195,Table15[Customer-Owned Portion],O1195),Table15[Unique ID],0),0)))</f>
        <v>Non-lead</v>
      </c>
    </row>
    <row r="1196" spans="1:23" ht="30" x14ac:dyDescent="0.25">
      <c r="A1196" s="2"/>
      <c r="B1196" s="67" t="s">
        <v>2370</v>
      </c>
      <c r="C1196" s="16" t="s">
        <v>2371</v>
      </c>
      <c r="D1196" s="16"/>
      <c r="E1196" s="26" t="s">
        <v>19</v>
      </c>
      <c r="F1196" s="116" t="s">
        <v>18</v>
      </c>
      <c r="G1196" s="28" t="s">
        <v>18</v>
      </c>
      <c r="H1196" s="89"/>
      <c r="I1196" s="112">
        <v>1</v>
      </c>
      <c r="J1196" s="28" t="s">
        <v>29</v>
      </c>
      <c r="K1196" s="16" t="s">
        <v>18</v>
      </c>
      <c r="L1196" s="16"/>
      <c r="M1196" s="89">
        <v>42733</v>
      </c>
      <c r="N1196" s="69"/>
      <c r="O1196" s="26" t="s">
        <v>19</v>
      </c>
      <c r="P1196" s="91"/>
      <c r="Q1196" s="112">
        <v>1</v>
      </c>
      <c r="R1196" s="28" t="s">
        <v>82</v>
      </c>
      <c r="S1196" s="16" t="s">
        <v>20</v>
      </c>
      <c r="T1196" s="16" t="s">
        <v>76</v>
      </c>
      <c r="U1196" s="89">
        <v>45828</v>
      </c>
      <c r="V1196" s="71"/>
      <c r="W1196" s="62" t="str" cm="1">
        <f t="array" ref="W1196">IF(SUM(LEN(B1196:V1196))=0,"",IF(OR(OR(ISBLANK(F1196),SUM(LEN(C1196),LEN(D1196))=0),AND(NOT(E1196="Unknown"),ISBLANK(J1196)),AND(NOT(O1196="Unknown"),ISBLANK(R1196))),"Missing Information", INDEX(Table15[Entire Service Line Classification], MATCH(SUMIFS(Table15[Unique ID],Table15[System-Owned Portion],E1196,Table15[If Material Anything Other than "Lead" in Column E,Was Material Ever Previously Lead?],G1196,Table15[Customer-Owned Portion],O1196),Table15[Unique ID],0),0)))</f>
        <v>Non-lead</v>
      </c>
    </row>
    <row r="1197" spans="1:23" ht="30" x14ac:dyDescent="0.25">
      <c r="A1197" s="2"/>
      <c r="B1197" s="67" t="s">
        <v>2372</v>
      </c>
      <c r="C1197" s="16" t="s">
        <v>2373</v>
      </c>
      <c r="D1197" s="16"/>
      <c r="E1197" s="26" t="s">
        <v>27</v>
      </c>
      <c r="F1197" s="116" t="s">
        <v>18</v>
      </c>
      <c r="G1197" s="28" t="s">
        <v>18</v>
      </c>
      <c r="H1197" s="89">
        <v>40785</v>
      </c>
      <c r="I1197" s="112">
        <v>1</v>
      </c>
      <c r="J1197" s="28" t="s">
        <v>87</v>
      </c>
      <c r="K1197" s="16" t="s">
        <v>18</v>
      </c>
      <c r="L1197" s="16"/>
      <c r="M1197" s="89"/>
      <c r="N1197" s="69"/>
      <c r="O1197" s="26" t="s">
        <v>36</v>
      </c>
      <c r="P1197" s="120">
        <v>40785</v>
      </c>
      <c r="Q1197" s="112">
        <v>1</v>
      </c>
      <c r="R1197" s="28" t="s">
        <v>87</v>
      </c>
      <c r="S1197" s="16" t="s">
        <v>18</v>
      </c>
      <c r="T1197" s="16"/>
      <c r="U1197" s="89"/>
      <c r="V1197" s="71"/>
      <c r="W1197" s="62" t="str" cm="1">
        <f t="array" ref="W1197">IF(SUM(LEN(B1197:V1197))=0,"",IF(OR(OR(ISBLANK(F1197),SUM(LEN(C1197),LEN(D1197))=0),AND(NOT(E1197="Unknown"),ISBLANK(J1197)),AND(NOT(O1197="Unknown"),ISBLANK(R1197))),"Missing Information", INDEX(Table15[Entire Service Line Classification], MATCH(SUMIFS(Table15[Unique ID],Table15[System-Owned Portion],E1197,Table15[If Material Anything Other than "Lead" in Column E,Was Material Ever Previously Lead?],G1197,Table15[Customer-Owned Portion],O1197),Table15[Unique ID],0),0)))</f>
        <v>Non-lead</v>
      </c>
    </row>
    <row r="1198" spans="1:23" ht="30" x14ac:dyDescent="0.25">
      <c r="A1198" s="2"/>
      <c r="B1198" s="67" t="s">
        <v>2374</v>
      </c>
      <c r="C1198" s="16" t="s">
        <v>2375</v>
      </c>
      <c r="D1198" s="16"/>
      <c r="E1198" s="26" t="s">
        <v>19</v>
      </c>
      <c r="F1198" s="116" t="s">
        <v>18</v>
      </c>
      <c r="G1198" s="28" t="s">
        <v>18</v>
      </c>
      <c r="H1198" s="89">
        <v>36655</v>
      </c>
      <c r="I1198" s="112">
        <v>1</v>
      </c>
      <c r="J1198" s="28" t="s">
        <v>87</v>
      </c>
      <c r="K1198" s="16" t="s">
        <v>18</v>
      </c>
      <c r="L1198" s="16"/>
      <c r="M1198" s="89"/>
      <c r="N1198" s="69"/>
      <c r="O1198" s="26" t="s">
        <v>36</v>
      </c>
      <c r="P1198" s="91">
        <v>36655</v>
      </c>
      <c r="Q1198" s="112">
        <v>1</v>
      </c>
      <c r="R1198" s="28" t="s">
        <v>87</v>
      </c>
      <c r="S1198" s="16" t="s">
        <v>18</v>
      </c>
      <c r="T1198" s="16"/>
      <c r="U1198" s="89"/>
      <c r="V1198" s="71"/>
      <c r="W1198" s="62" t="str" cm="1">
        <f t="array" ref="W1198">IF(SUM(LEN(B1198:V1198))=0,"",IF(OR(OR(ISBLANK(F1198),SUM(LEN(C1198),LEN(D1198))=0),AND(NOT(E1198="Unknown"),ISBLANK(J1198)),AND(NOT(O1198="Unknown"),ISBLANK(R1198))),"Missing Information", INDEX(Table15[Entire Service Line Classification], MATCH(SUMIFS(Table15[Unique ID],Table15[System-Owned Portion],E1198,Table15[If Material Anything Other than "Lead" in Column E,Was Material Ever Previously Lead?],G1198,Table15[Customer-Owned Portion],O1198),Table15[Unique ID],0),0)))</f>
        <v>Non-lead</v>
      </c>
    </row>
    <row r="1199" spans="1:23" ht="30" x14ac:dyDescent="0.25">
      <c r="A1199" s="2"/>
      <c r="B1199" s="67" t="s">
        <v>2376</v>
      </c>
      <c r="C1199" s="16" t="s">
        <v>2377</v>
      </c>
      <c r="D1199" s="16"/>
      <c r="E1199" s="26" t="s">
        <v>27</v>
      </c>
      <c r="F1199" s="116" t="s">
        <v>18</v>
      </c>
      <c r="G1199" s="117" t="s">
        <v>18</v>
      </c>
      <c r="H1199" s="89"/>
      <c r="I1199" s="112">
        <v>0.75</v>
      </c>
      <c r="J1199" s="28" t="s">
        <v>82</v>
      </c>
      <c r="K1199" s="16" t="s">
        <v>20</v>
      </c>
      <c r="L1199" s="16" t="s">
        <v>76</v>
      </c>
      <c r="M1199" s="89">
        <v>45911</v>
      </c>
      <c r="N1199" s="69"/>
      <c r="O1199" s="26" t="s">
        <v>19</v>
      </c>
      <c r="P1199" s="91"/>
      <c r="Q1199" s="112">
        <v>0.75</v>
      </c>
      <c r="R1199" s="28" t="s">
        <v>82</v>
      </c>
      <c r="S1199" s="16" t="s">
        <v>20</v>
      </c>
      <c r="T1199" s="16" t="s">
        <v>76</v>
      </c>
      <c r="U1199" s="89">
        <v>45911</v>
      </c>
      <c r="V1199" s="71"/>
      <c r="W1199" s="62" t="str" cm="1">
        <f t="array" ref="W1199">IF(SUM(LEN(B1199:V1199))=0,"",IF(OR(OR(ISBLANK(F1199),SUM(LEN(C1199),LEN(D1199))=0),AND(NOT(E1199="Unknown"),ISBLANK(J1199)),AND(NOT(O1199="Unknown"),ISBLANK(R1199))),"Missing Information", INDEX(Table15[Entire Service Line Classification], MATCH(SUMIFS(Table15[Unique ID],Table15[System-Owned Portion],E1199,Table15[If Material Anything Other than "Lead" in Column E,Was Material Ever Previously Lead?],G1199,Table15[Customer-Owned Portion],O1199),Table15[Unique ID],0),0)))</f>
        <v>Non-lead</v>
      </c>
    </row>
    <row r="1200" spans="1:23" ht="30" x14ac:dyDescent="0.25">
      <c r="A1200" s="2"/>
      <c r="B1200" s="67" t="s">
        <v>2378</v>
      </c>
      <c r="C1200" s="16" t="s">
        <v>2379</v>
      </c>
      <c r="D1200" s="16"/>
      <c r="E1200" s="26" t="s">
        <v>27</v>
      </c>
      <c r="F1200" s="116" t="s">
        <v>18</v>
      </c>
      <c r="G1200" s="28" t="s">
        <v>18</v>
      </c>
      <c r="H1200" s="89">
        <v>39470</v>
      </c>
      <c r="I1200" s="112">
        <v>1</v>
      </c>
      <c r="J1200" s="28" t="s">
        <v>87</v>
      </c>
      <c r="K1200" s="16" t="s">
        <v>18</v>
      </c>
      <c r="L1200" s="16"/>
      <c r="M1200" s="89"/>
      <c r="N1200" s="69"/>
      <c r="O1200" s="26" t="s">
        <v>19</v>
      </c>
      <c r="P1200" s="91"/>
      <c r="Q1200" s="112">
        <v>1</v>
      </c>
      <c r="R1200" s="28" t="s">
        <v>82</v>
      </c>
      <c r="S1200" s="16" t="s">
        <v>20</v>
      </c>
      <c r="T1200" s="16" t="s">
        <v>76</v>
      </c>
      <c r="U1200" s="89">
        <v>45824</v>
      </c>
      <c r="V1200" s="71"/>
      <c r="W1200" s="62" t="str" cm="1">
        <f t="array" ref="W1200">IF(SUM(LEN(B1200:V1200))=0,"",IF(OR(OR(ISBLANK(F1200),SUM(LEN(C1200),LEN(D1200))=0),AND(NOT(E1200="Unknown"),ISBLANK(J1200)),AND(NOT(O1200="Unknown"),ISBLANK(R1200))),"Missing Information", INDEX(Table15[Entire Service Line Classification], MATCH(SUMIFS(Table15[Unique ID],Table15[System-Owned Portion],E1200,Table15[If Material Anything Other than "Lead" in Column E,Was Material Ever Previously Lead?],G1200,Table15[Customer-Owned Portion],O1200),Table15[Unique ID],0),0)))</f>
        <v>Non-lead</v>
      </c>
    </row>
    <row r="1201" spans="1:23" ht="30" x14ac:dyDescent="0.25">
      <c r="A1201" s="2"/>
      <c r="B1201" s="67" t="s">
        <v>2380</v>
      </c>
      <c r="C1201" s="16" t="s">
        <v>2381</v>
      </c>
      <c r="D1201" s="16"/>
      <c r="E1201" s="26" t="s">
        <v>27</v>
      </c>
      <c r="F1201" s="116" t="s">
        <v>18</v>
      </c>
      <c r="G1201" s="28" t="s">
        <v>18</v>
      </c>
      <c r="H1201" s="89"/>
      <c r="I1201" s="112">
        <v>0.75</v>
      </c>
      <c r="J1201" s="28" t="s">
        <v>29</v>
      </c>
      <c r="K1201" s="16" t="s">
        <v>18</v>
      </c>
      <c r="L1201" s="16"/>
      <c r="M1201" s="89">
        <v>44013</v>
      </c>
      <c r="N1201" s="69"/>
      <c r="O1201" s="26" t="s">
        <v>26</v>
      </c>
      <c r="P1201" s="91"/>
      <c r="Q1201" s="112">
        <v>0.75</v>
      </c>
      <c r="R1201" s="28" t="s">
        <v>82</v>
      </c>
      <c r="S1201" s="16" t="s">
        <v>20</v>
      </c>
      <c r="T1201" s="16" t="s">
        <v>76</v>
      </c>
      <c r="U1201" s="89">
        <v>45824</v>
      </c>
      <c r="V1201" s="71"/>
      <c r="W1201" s="62" t="str" cm="1">
        <f t="array" ref="W1201">IF(SUM(LEN(B1201:V1201))=0,"",IF(OR(OR(ISBLANK(F1201),SUM(LEN(C1201),LEN(D1201))=0),AND(NOT(E1201="Unknown"),ISBLANK(J1201)),AND(NOT(O1201="Unknown"),ISBLANK(R1201))),"Missing Information", INDEX(Table15[Entire Service Line Classification], MATCH(SUMIFS(Table15[Unique ID],Table15[System-Owned Portion],E1201,Table15[If Material Anything Other than "Lead" in Column E,Was Material Ever Previously Lead?],G1201,Table15[Customer-Owned Portion],O1201),Table15[Unique ID],0),0)))</f>
        <v>Non-lead</v>
      </c>
    </row>
    <row r="1202" spans="1:23" ht="30" x14ac:dyDescent="0.25">
      <c r="A1202" s="2"/>
      <c r="B1202" s="67" t="s">
        <v>2382</v>
      </c>
      <c r="C1202" s="16" t="s">
        <v>2383</v>
      </c>
      <c r="D1202" s="16"/>
      <c r="E1202" s="26" t="s">
        <v>27</v>
      </c>
      <c r="F1202" s="116" t="s">
        <v>18</v>
      </c>
      <c r="G1202" s="117" t="s">
        <v>18</v>
      </c>
      <c r="H1202" s="89"/>
      <c r="I1202" s="112">
        <v>0.75</v>
      </c>
      <c r="J1202" s="28" t="s">
        <v>82</v>
      </c>
      <c r="K1202" s="16" t="s">
        <v>20</v>
      </c>
      <c r="L1202" s="16" t="s">
        <v>76</v>
      </c>
      <c r="M1202" s="89">
        <v>45911</v>
      </c>
      <c r="N1202" s="69"/>
      <c r="O1202" s="26" t="s">
        <v>19</v>
      </c>
      <c r="P1202" s="91"/>
      <c r="Q1202" s="112">
        <v>0.75</v>
      </c>
      <c r="R1202" s="28" t="s">
        <v>82</v>
      </c>
      <c r="S1202" s="16" t="s">
        <v>20</v>
      </c>
      <c r="T1202" s="16" t="s">
        <v>76</v>
      </c>
      <c r="U1202" s="89">
        <v>45911</v>
      </c>
      <c r="V1202" s="71"/>
      <c r="W1202" s="62" t="str" cm="1">
        <f t="array" ref="W1202">IF(SUM(LEN(B1202:V1202))=0,"",IF(OR(OR(ISBLANK(F1202),SUM(LEN(C1202),LEN(D1202))=0),AND(NOT(E1202="Unknown"),ISBLANK(J1202)),AND(NOT(O1202="Unknown"),ISBLANK(R1202))),"Missing Information", INDEX(Table15[Entire Service Line Classification], MATCH(SUMIFS(Table15[Unique ID],Table15[System-Owned Portion],E1202,Table15[If Material Anything Other than "Lead" in Column E,Was Material Ever Previously Lead?],G1202,Table15[Customer-Owned Portion],O1202),Table15[Unique ID],0),0)))</f>
        <v>Non-lead</v>
      </c>
    </row>
    <row r="1203" spans="1:23" ht="30" x14ac:dyDescent="0.25">
      <c r="A1203" s="2"/>
      <c r="B1203" s="67" t="s">
        <v>2694</v>
      </c>
      <c r="C1203" s="16" t="s">
        <v>2695</v>
      </c>
      <c r="D1203" s="16"/>
      <c r="E1203" s="26" t="s">
        <v>19</v>
      </c>
      <c r="F1203" s="116" t="s">
        <v>18</v>
      </c>
      <c r="G1203" s="28" t="s">
        <v>18</v>
      </c>
      <c r="H1203" s="89">
        <v>43392</v>
      </c>
      <c r="I1203" s="112">
        <v>4</v>
      </c>
      <c r="J1203" s="28" t="s">
        <v>87</v>
      </c>
      <c r="K1203" s="16" t="s">
        <v>18</v>
      </c>
      <c r="L1203" s="16"/>
      <c r="M1203" s="89"/>
      <c r="N1203" s="69"/>
      <c r="O1203" s="26" t="s">
        <v>36</v>
      </c>
      <c r="P1203" s="91">
        <v>43392</v>
      </c>
      <c r="Q1203" s="112">
        <v>4</v>
      </c>
      <c r="R1203" s="28" t="s">
        <v>87</v>
      </c>
      <c r="S1203" s="16" t="s">
        <v>18</v>
      </c>
      <c r="T1203" s="16"/>
      <c r="U1203" s="89"/>
      <c r="V1203" s="71"/>
      <c r="W1203" s="62" t="str" cm="1">
        <f t="array" ref="W1203">IF(SUM(LEN(B1203:V1203))=0,"",IF(OR(OR(ISBLANK(F1203),SUM(LEN(C1203),LEN(D1203))=0),AND(NOT(E1203="Unknown"),ISBLANK(J1203)),AND(NOT(O1203="Unknown"),ISBLANK(R1203))),"Missing Information", INDEX(Table15[Entire Service Line Classification], MATCH(SUMIFS(Table15[Unique ID],Table15[System-Owned Portion],E1203,Table15[If Material Anything Other than "Lead" in Column E,Was Material Ever Previously Lead?],G1203,Table15[Customer-Owned Portion],O1203),Table15[Unique ID],0),0)))</f>
        <v>Non-lead</v>
      </c>
    </row>
    <row r="1204" spans="1:23" ht="30" x14ac:dyDescent="0.25">
      <c r="A1204" s="2"/>
      <c r="B1204" s="67" t="s">
        <v>2386</v>
      </c>
      <c r="C1204" s="16" t="s">
        <v>2387</v>
      </c>
      <c r="D1204" s="16"/>
      <c r="E1204" s="26" t="s">
        <v>27</v>
      </c>
      <c r="F1204" s="116" t="s">
        <v>18</v>
      </c>
      <c r="G1204" s="117" t="s">
        <v>18</v>
      </c>
      <c r="H1204" s="89">
        <v>43391</v>
      </c>
      <c r="I1204" s="112">
        <v>1.5</v>
      </c>
      <c r="J1204" s="28" t="s">
        <v>87</v>
      </c>
      <c r="K1204" s="16" t="s">
        <v>18</v>
      </c>
      <c r="L1204" s="16"/>
      <c r="M1204" s="89"/>
      <c r="N1204" s="69"/>
      <c r="O1204" s="26" t="s">
        <v>19</v>
      </c>
      <c r="P1204" s="91">
        <v>43393</v>
      </c>
      <c r="Q1204" s="112">
        <v>1.5</v>
      </c>
      <c r="R1204" s="28" t="s">
        <v>87</v>
      </c>
      <c r="S1204" s="16" t="s">
        <v>20</v>
      </c>
      <c r="T1204" s="16"/>
      <c r="U1204" s="89"/>
      <c r="V1204" s="71"/>
      <c r="W1204" s="62" t="str" cm="1">
        <f t="array" ref="W1204">IF(SUM(LEN(B1204:V1204))=0,"",IF(OR(OR(ISBLANK(F1204),SUM(LEN(C1204),LEN(D1204))=0),AND(NOT(E1204="Unknown"),ISBLANK(J1204)),AND(NOT(O1204="Unknown"),ISBLANK(R1204))),"Missing Information", INDEX(Table15[Entire Service Line Classification], MATCH(SUMIFS(Table15[Unique ID],Table15[System-Owned Portion],E1204,Table15[If Material Anything Other than "Lead" in Column E,Was Material Ever Previously Lead?],G1204,Table15[Customer-Owned Portion],O1204),Table15[Unique ID],0),0)))</f>
        <v>Non-lead</v>
      </c>
    </row>
    <row r="1205" spans="1:23" ht="30" x14ac:dyDescent="0.25">
      <c r="A1205" s="2"/>
      <c r="B1205" s="67" t="s">
        <v>2384</v>
      </c>
      <c r="C1205" s="16" t="s">
        <v>2385</v>
      </c>
      <c r="D1205" s="16"/>
      <c r="E1205" s="26" t="s">
        <v>27</v>
      </c>
      <c r="F1205" s="116" t="s">
        <v>18</v>
      </c>
      <c r="G1205" s="117" t="s">
        <v>18</v>
      </c>
      <c r="H1205" s="89"/>
      <c r="I1205" s="112">
        <v>0.75</v>
      </c>
      <c r="J1205" s="28" t="s">
        <v>82</v>
      </c>
      <c r="K1205" s="16" t="s">
        <v>20</v>
      </c>
      <c r="L1205" s="16" t="s">
        <v>76</v>
      </c>
      <c r="M1205" s="89">
        <v>45911</v>
      </c>
      <c r="N1205" s="69"/>
      <c r="O1205" s="26" t="s">
        <v>19</v>
      </c>
      <c r="P1205" s="91"/>
      <c r="Q1205" s="112">
        <v>0.75</v>
      </c>
      <c r="R1205" s="28" t="s">
        <v>82</v>
      </c>
      <c r="S1205" s="16" t="s">
        <v>20</v>
      </c>
      <c r="T1205" s="16" t="s">
        <v>76</v>
      </c>
      <c r="U1205" s="89">
        <v>45911</v>
      </c>
      <c r="V1205" s="71"/>
      <c r="W1205" s="62" t="str" cm="1">
        <f t="array" ref="W1205">IF(SUM(LEN(B1205:V1205))=0,"",IF(OR(OR(ISBLANK(F1205),SUM(LEN(C1205),LEN(D1205))=0),AND(NOT(E1205="Unknown"),ISBLANK(J1205)),AND(NOT(O1205="Unknown"),ISBLANK(R1205))),"Missing Information", INDEX(Table15[Entire Service Line Classification], MATCH(SUMIFS(Table15[Unique ID],Table15[System-Owned Portion],E1205,Table15[If Material Anything Other than "Lead" in Column E,Was Material Ever Previously Lead?],G1205,Table15[Customer-Owned Portion],O1205),Table15[Unique ID],0),0)))</f>
        <v>Non-lead</v>
      </c>
    </row>
    <row r="1206" spans="1:23" ht="30" x14ac:dyDescent="0.25">
      <c r="A1206" s="2"/>
      <c r="B1206" s="67" t="s">
        <v>2388</v>
      </c>
      <c r="C1206" s="16" t="s">
        <v>2389</v>
      </c>
      <c r="D1206" s="16"/>
      <c r="E1206" s="26" t="s">
        <v>27</v>
      </c>
      <c r="F1206" s="116" t="s">
        <v>18</v>
      </c>
      <c r="G1206" s="28" t="s">
        <v>18</v>
      </c>
      <c r="H1206" s="89">
        <v>43350</v>
      </c>
      <c r="I1206" s="112">
        <v>0.75</v>
      </c>
      <c r="J1206" s="28" t="s">
        <v>29</v>
      </c>
      <c r="K1206" s="16" t="s">
        <v>18</v>
      </c>
      <c r="L1206" s="16"/>
      <c r="M1206" s="89">
        <v>43350</v>
      </c>
      <c r="N1206" s="69" t="s">
        <v>575</v>
      </c>
      <c r="O1206" s="26" t="s">
        <v>19</v>
      </c>
      <c r="P1206" s="91"/>
      <c r="Q1206" s="112">
        <v>0.75</v>
      </c>
      <c r="R1206" s="28" t="s">
        <v>29</v>
      </c>
      <c r="S1206" s="16" t="s">
        <v>18</v>
      </c>
      <c r="T1206" s="16"/>
      <c r="U1206" s="89">
        <v>43350</v>
      </c>
      <c r="V1206" s="71"/>
      <c r="W1206" s="62" t="str" cm="1">
        <f t="array" ref="W1206">IF(SUM(LEN(B1206:V1206))=0,"",IF(OR(OR(ISBLANK(F1206),SUM(LEN(C1206),LEN(D1206))=0),AND(NOT(E1206="Unknown"),ISBLANK(J1206)),AND(NOT(O1206="Unknown"),ISBLANK(R1206))),"Missing Information", INDEX(Table15[Entire Service Line Classification], MATCH(SUMIFS(Table15[Unique ID],Table15[System-Owned Portion],E1206,Table15[If Material Anything Other than "Lead" in Column E,Was Material Ever Previously Lead?],G1206,Table15[Customer-Owned Portion],O1206),Table15[Unique ID],0),0)))</f>
        <v>Non-lead</v>
      </c>
    </row>
    <row r="1207" spans="1:23" ht="30" x14ac:dyDescent="0.25">
      <c r="A1207" s="2"/>
      <c r="B1207" s="67" t="s">
        <v>2390</v>
      </c>
      <c r="C1207" s="16" t="s">
        <v>2391</v>
      </c>
      <c r="D1207" s="16"/>
      <c r="E1207" s="26" t="s">
        <v>19</v>
      </c>
      <c r="F1207" s="116" t="s">
        <v>18</v>
      </c>
      <c r="G1207" s="28" t="s">
        <v>18</v>
      </c>
      <c r="H1207" s="89">
        <v>45363</v>
      </c>
      <c r="I1207" s="112">
        <v>3</v>
      </c>
      <c r="J1207" s="28" t="s">
        <v>29</v>
      </c>
      <c r="K1207" s="16" t="s">
        <v>18</v>
      </c>
      <c r="L1207" s="16"/>
      <c r="M1207" s="89"/>
      <c r="N1207" s="69"/>
      <c r="O1207" s="26" t="s">
        <v>19</v>
      </c>
      <c r="P1207" s="91"/>
      <c r="Q1207" s="112">
        <v>3</v>
      </c>
      <c r="R1207" s="28" t="s">
        <v>29</v>
      </c>
      <c r="S1207" s="16" t="s">
        <v>18</v>
      </c>
      <c r="T1207" s="16"/>
      <c r="U1207" s="89"/>
      <c r="V1207" s="71"/>
      <c r="W1207" s="62" t="str" cm="1">
        <f t="array" ref="W1207">IF(SUM(LEN(B1207:V1207))=0,"",IF(OR(OR(ISBLANK(F1207),SUM(LEN(C1207),LEN(D1207))=0),AND(NOT(E1207="Unknown"),ISBLANK(J1207)),AND(NOT(O1207="Unknown"),ISBLANK(R1207))),"Missing Information", INDEX(Table15[Entire Service Line Classification], MATCH(SUMIFS(Table15[Unique ID],Table15[System-Owned Portion],E1207,Table15[If Material Anything Other than "Lead" in Column E,Was Material Ever Previously Lead?],G1207,Table15[Customer-Owned Portion],O1207),Table15[Unique ID],0),0)))</f>
        <v>Non-lead</v>
      </c>
    </row>
    <row r="1208" spans="1:23" ht="30" x14ac:dyDescent="0.25">
      <c r="A1208" s="2"/>
      <c r="B1208" s="67" t="s">
        <v>2399</v>
      </c>
      <c r="C1208" s="16" t="s">
        <v>2400</v>
      </c>
      <c r="D1208" s="16"/>
      <c r="E1208" s="26" t="s">
        <v>27</v>
      </c>
      <c r="F1208" s="116" t="s">
        <v>18</v>
      </c>
      <c r="G1208" s="117" t="s">
        <v>18</v>
      </c>
      <c r="H1208" s="89"/>
      <c r="I1208" s="112">
        <v>0.75</v>
      </c>
      <c r="J1208" s="28" t="s">
        <v>82</v>
      </c>
      <c r="K1208" s="16" t="s">
        <v>20</v>
      </c>
      <c r="L1208" s="16" t="s">
        <v>76</v>
      </c>
      <c r="M1208" s="89">
        <v>45960</v>
      </c>
      <c r="N1208" s="69"/>
      <c r="O1208" s="26" t="s">
        <v>27</v>
      </c>
      <c r="P1208" s="91"/>
      <c r="Q1208" s="112">
        <v>0.75</v>
      </c>
      <c r="R1208" s="28" t="s">
        <v>82</v>
      </c>
      <c r="S1208" s="16" t="s">
        <v>20</v>
      </c>
      <c r="T1208" s="16" t="s">
        <v>76</v>
      </c>
      <c r="U1208" s="89">
        <v>45960</v>
      </c>
      <c r="V1208" s="71"/>
      <c r="W1208" s="62" t="str" cm="1">
        <f t="array" ref="W1208">IF(SUM(LEN(B1208:V1208))=0,"",IF(OR(OR(ISBLANK(F1208),SUM(LEN(C1208),LEN(D1208))=0),AND(NOT(E1208="Unknown"),ISBLANK(J1208)),AND(NOT(O1208="Unknown"),ISBLANK(R1208))),"Missing Information", INDEX(Table15[Entire Service Line Classification], MATCH(SUMIFS(Table15[Unique ID],Table15[System-Owned Portion],E1208,Table15[If Material Anything Other than "Lead" in Column E,Was Material Ever Previously Lead?],G1208,Table15[Customer-Owned Portion],O1208),Table15[Unique ID],0),0)))</f>
        <v>Non-lead</v>
      </c>
    </row>
    <row r="1209" spans="1:23" ht="30" x14ac:dyDescent="0.25">
      <c r="A1209" s="2"/>
      <c r="B1209" s="67" t="s">
        <v>2696</v>
      </c>
      <c r="C1209" s="16" t="s">
        <v>2697</v>
      </c>
      <c r="D1209" s="16"/>
      <c r="E1209" s="26" t="s">
        <v>36</v>
      </c>
      <c r="F1209" s="116" t="s">
        <v>18</v>
      </c>
      <c r="G1209" s="28" t="s">
        <v>18</v>
      </c>
      <c r="H1209" s="89"/>
      <c r="I1209" s="112">
        <v>4</v>
      </c>
      <c r="J1209" s="28" t="s">
        <v>107</v>
      </c>
      <c r="K1209" s="16" t="s">
        <v>18</v>
      </c>
      <c r="L1209" s="16"/>
      <c r="M1209" s="89"/>
      <c r="N1209" s="69"/>
      <c r="O1209" s="26" t="s">
        <v>36</v>
      </c>
      <c r="P1209" s="91"/>
      <c r="Q1209" s="112">
        <v>4</v>
      </c>
      <c r="R1209" s="28" t="s">
        <v>107</v>
      </c>
      <c r="S1209" s="16" t="s">
        <v>18</v>
      </c>
      <c r="T1209" s="16"/>
      <c r="U1209" s="89"/>
      <c r="V1209" s="71"/>
      <c r="W1209" s="62" t="str" cm="1">
        <f t="array" ref="W1209">IF(SUM(LEN(B1209:V1209))=0,"",IF(OR(OR(ISBLANK(F1209),SUM(LEN(C1209),LEN(D1209))=0),AND(NOT(E1209="Unknown"),ISBLANK(J1209)),AND(NOT(O1209="Unknown"),ISBLANK(R1209))),"Missing Information", INDEX(Table15[Entire Service Line Classification], MATCH(SUMIFS(Table15[Unique ID],Table15[System-Owned Portion],E1209,Table15[If Material Anything Other than "Lead" in Column E,Was Material Ever Previously Lead?],G1209,Table15[Customer-Owned Portion],O1209),Table15[Unique ID],0),0)))</f>
        <v>Non-lead</v>
      </c>
    </row>
    <row r="1210" spans="1:23" ht="30" x14ac:dyDescent="0.25">
      <c r="A1210" s="2"/>
      <c r="B1210" s="67" t="s">
        <v>2401</v>
      </c>
      <c r="C1210" s="16" t="s">
        <v>2402</v>
      </c>
      <c r="D1210" s="16"/>
      <c r="E1210" s="26" t="s">
        <v>27</v>
      </c>
      <c r="F1210" s="116" t="s">
        <v>18</v>
      </c>
      <c r="G1210" s="28" t="s">
        <v>18</v>
      </c>
      <c r="H1210" s="89"/>
      <c r="I1210" s="112">
        <v>0.75</v>
      </c>
      <c r="J1210" s="28" t="s">
        <v>82</v>
      </c>
      <c r="K1210" s="117" t="s">
        <v>20</v>
      </c>
      <c r="L1210" s="16" t="s">
        <v>76</v>
      </c>
      <c r="M1210" s="89">
        <v>45419</v>
      </c>
      <c r="N1210" s="69"/>
      <c r="O1210" s="26" t="s">
        <v>27</v>
      </c>
      <c r="P1210" s="91"/>
      <c r="Q1210" s="112">
        <v>0.75</v>
      </c>
      <c r="R1210" s="28" t="s">
        <v>82</v>
      </c>
      <c r="S1210" s="16" t="s">
        <v>20</v>
      </c>
      <c r="T1210" s="16" t="s">
        <v>76</v>
      </c>
      <c r="U1210" s="89">
        <v>45834</v>
      </c>
      <c r="V1210" s="71"/>
      <c r="W1210" s="62" t="str" cm="1">
        <f t="array" ref="W1210">IF(SUM(LEN(B1210:V1210))=0,"",IF(OR(OR(ISBLANK(F1210),SUM(LEN(C1210),LEN(D1210))=0),AND(NOT(E1210="Unknown"),ISBLANK(J1210)),AND(NOT(O1210="Unknown"),ISBLANK(R1210))),"Missing Information", INDEX(Table15[Entire Service Line Classification], MATCH(SUMIFS(Table15[Unique ID],Table15[System-Owned Portion],E1210,Table15[If Material Anything Other than "Lead" in Column E,Was Material Ever Previously Lead?],G1210,Table15[Customer-Owned Portion],O1210),Table15[Unique ID],0),0)))</f>
        <v>Non-lead</v>
      </c>
    </row>
    <row r="1211" spans="1:23" ht="30" x14ac:dyDescent="0.25">
      <c r="A1211" s="2"/>
      <c r="B1211" s="67" t="s">
        <v>2403</v>
      </c>
      <c r="C1211" s="16" t="s">
        <v>2404</v>
      </c>
      <c r="D1211" s="16"/>
      <c r="E1211" s="26" t="s">
        <v>27</v>
      </c>
      <c r="F1211" s="116" t="s">
        <v>18</v>
      </c>
      <c r="G1211" s="28" t="s">
        <v>18</v>
      </c>
      <c r="H1211" s="89">
        <v>39133</v>
      </c>
      <c r="I1211" s="112">
        <v>2</v>
      </c>
      <c r="J1211" s="28" t="s">
        <v>87</v>
      </c>
      <c r="K1211" s="16" t="s">
        <v>18</v>
      </c>
      <c r="L1211" s="16"/>
      <c r="M1211" s="89"/>
      <c r="N1211" s="69"/>
      <c r="O1211" s="26" t="s">
        <v>36</v>
      </c>
      <c r="P1211" s="91">
        <v>39133</v>
      </c>
      <c r="Q1211" s="112">
        <v>2</v>
      </c>
      <c r="R1211" s="28" t="s">
        <v>87</v>
      </c>
      <c r="S1211" s="16" t="s">
        <v>18</v>
      </c>
      <c r="T1211" s="16"/>
      <c r="U1211" s="89"/>
      <c r="V1211" s="71"/>
      <c r="W1211" s="62" t="str" cm="1">
        <f t="array" ref="W1211">IF(SUM(LEN(B1211:V1211))=0,"",IF(OR(OR(ISBLANK(F1211),SUM(LEN(C1211),LEN(D1211))=0),AND(NOT(E1211="Unknown"),ISBLANK(J1211)),AND(NOT(O1211="Unknown"),ISBLANK(R1211))),"Missing Information", INDEX(Table15[Entire Service Line Classification], MATCH(SUMIFS(Table15[Unique ID],Table15[System-Owned Portion],E1211,Table15[If Material Anything Other than "Lead" in Column E,Was Material Ever Previously Lead?],G1211,Table15[Customer-Owned Portion],O1211),Table15[Unique ID],0),0)))</f>
        <v>Non-lead</v>
      </c>
    </row>
    <row r="1212" spans="1:23" ht="30" x14ac:dyDescent="0.25">
      <c r="A1212" s="2"/>
      <c r="B1212" s="67" t="s">
        <v>2392</v>
      </c>
      <c r="C1212" s="16" t="s">
        <v>2393</v>
      </c>
      <c r="D1212" s="16"/>
      <c r="E1212" s="26" t="s">
        <v>19</v>
      </c>
      <c r="F1212" s="116" t="s">
        <v>18</v>
      </c>
      <c r="G1212" s="117" t="s">
        <v>18</v>
      </c>
      <c r="H1212" s="89"/>
      <c r="I1212" s="112">
        <v>1</v>
      </c>
      <c r="J1212" s="28" t="s">
        <v>29</v>
      </c>
      <c r="K1212" s="16" t="s">
        <v>18</v>
      </c>
      <c r="L1212" s="16" t="s">
        <v>74</v>
      </c>
      <c r="M1212" s="89">
        <v>36561</v>
      </c>
      <c r="N1212" s="69"/>
      <c r="O1212" s="26" t="s">
        <v>19</v>
      </c>
      <c r="P1212" s="91"/>
      <c r="Q1212" s="112">
        <v>1</v>
      </c>
      <c r="R1212" s="28" t="s">
        <v>29</v>
      </c>
      <c r="S1212" s="16" t="s">
        <v>18</v>
      </c>
      <c r="T1212" s="16" t="s">
        <v>74</v>
      </c>
      <c r="U1212" s="89">
        <v>36561</v>
      </c>
      <c r="V1212" s="71"/>
      <c r="W1212" s="62" t="str" cm="1">
        <f t="array" ref="W1212">IF(SUM(LEN(B1212:V1212))=0,"",IF(OR(OR(ISBLANK(F1212),SUM(LEN(C1212),LEN(D1212))=0),AND(NOT(E1212="Unknown"),ISBLANK(J1212)),AND(NOT(O1212="Unknown"),ISBLANK(R1212))),"Missing Information", INDEX(Table15[Entire Service Line Classification], MATCH(SUMIFS(Table15[Unique ID],Table15[System-Owned Portion],E1212,Table15[If Material Anything Other than "Lead" in Column E,Was Material Ever Previously Lead?],G1212,Table15[Customer-Owned Portion],O1212),Table15[Unique ID],0),0)))</f>
        <v>Non-lead</v>
      </c>
    </row>
    <row r="1213" spans="1:23" ht="30" x14ac:dyDescent="0.25">
      <c r="A1213" s="2"/>
      <c r="B1213" s="67" t="s">
        <v>2394</v>
      </c>
      <c r="C1213" s="16" t="s">
        <v>2395</v>
      </c>
      <c r="D1213" s="16"/>
      <c r="E1213" s="26" t="s">
        <v>27</v>
      </c>
      <c r="F1213" s="116" t="s">
        <v>18</v>
      </c>
      <c r="G1213" s="117" t="s">
        <v>18</v>
      </c>
      <c r="H1213" s="89"/>
      <c r="I1213" s="112">
        <v>0.75</v>
      </c>
      <c r="J1213" s="28" t="s">
        <v>82</v>
      </c>
      <c r="K1213" s="16" t="s">
        <v>20</v>
      </c>
      <c r="L1213" s="16" t="s">
        <v>76</v>
      </c>
      <c r="M1213" s="89">
        <v>45960</v>
      </c>
      <c r="N1213" s="69"/>
      <c r="O1213" s="26" t="s">
        <v>19</v>
      </c>
      <c r="P1213" s="91"/>
      <c r="Q1213" s="112">
        <v>0.75</v>
      </c>
      <c r="R1213" s="28" t="s">
        <v>82</v>
      </c>
      <c r="S1213" s="16" t="s">
        <v>20</v>
      </c>
      <c r="T1213" s="16" t="s">
        <v>76</v>
      </c>
      <c r="U1213" s="89">
        <v>45960</v>
      </c>
      <c r="V1213" s="71"/>
      <c r="W1213" s="62" t="str" cm="1">
        <f t="array" ref="W1213">IF(SUM(LEN(B1213:V1213))=0,"",IF(OR(OR(ISBLANK(F1213),SUM(LEN(C1213),LEN(D1213))=0),AND(NOT(E1213="Unknown"),ISBLANK(J1213)),AND(NOT(O1213="Unknown"),ISBLANK(R1213))),"Missing Information", INDEX(Table15[Entire Service Line Classification], MATCH(SUMIFS(Table15[Unique ID],Table15[System-Owned Portion],E1213,Table15[If Material Anything Other than "Lead" in Column E,Was Material Ever Previously Lead?],G1213,Table15[Customer-Owned Portion],O1213),Table15[Unique ID],0),0)))</f>
        <v>Non-lead</v>
      </c>
    </row>
    <row r="1214" spans="1:23" ht="30" x14ac:dyDescent="0.25">
      <c r="A1214" s="2"/>
      <c r="B1214" s="67" t="s">
        <v>2396</v>
      </c>
      <c r="C1214" s="16" t="s">
        <v>2397</v>
      </c>
      <c r="D1214" s="16"/>
      <c r="E1214" s="26" t="s">
        <v>27</v>
      </c>
      <c r="F1214" s="116" t="s">
        <v>18</v>
      </c>
      <c r="G1214" s="28" t="s">
        <v>18</v>
      </c>
      <c r="H1214" s="89">
        <v>39027</v>
      </c>
      <c r="I1214" s="112">
        <v>2</v>
      </c>
      <c r="J1214" s="28" t="s">
        <v>87</v>
      </c>
      <c r="K1214" s="16" t="s">
        <v>18</v>
      </c>
      <c r="L1214" s="16"/>
      <c r="M1214" s="89"/>
      <c r="N1214" s="69"/>
      <c r="O1214" s="26" t="s">
        <v>36</v>
      </c>
      <c r="P1214" s="91">
        <v>39027</v>
      </c>
      <c r="Q1214" s="112">
        <v>2</v>
      </c>
      <c r="R1214" s="28" t="s">
        <v>87</v>
      </c>
      <c r="S1214" s="16" t="s">
        <v>18</v>
      </c>
      <c r="T1214" s="16"/>
      <c r="U1214" s="89"/>
      <c r="V1214" s="71"/>
      <c r="W1214" s="62" t="str" cm="1">
        <f t="array" ref="W1214">IF(SUM(LEN(B1214:V1214))=0,"",IF(OR(OR(ISBLANK(F1214),SUM(LEN(C1214),LEN(D1214))=0),AND(NOT(E1214="Unknown"),ISBLANK(J1214)),AND(NOT(O1214="Unknown"),ISBLANK(R1214))),"Missing Information", INDEX(Table15[Entire Service Line Classification], MATCH(SUMIFS(Table15[Unique ID],Table15[System-Owned Portion],E1214,Table15[If Material Anything Other than "Lead" in Column E,Was Material Ever Previously Lead?],G1214,Table15[Customer-Owned Portion],O1214),Table15[Unique ID],0),0)))</f>
        <v>Non-lead</v>
      </c>
    </row>
    <row r="1215" spans="1:23" ht="30" x14ac:dyDescent="0.25">
      <c r="A1215" s="2"/>
      <c r="B1215" s="67" t="s">
        <v>2405</v>
      </c>
      <c r="C1215" s="16" t="s">
        <v>2406</v>
      </c>
      <c r="D1215" s="16"/>
      <c r="E1215" s="26" t="s">
        <v>27</v>
      </c>
      <c r="F1215" s="116" t="s">
        <v>18</v>
      </c>
      <c r="G1215" s="117" t="s">
        <v>18</v>
      </c>
      <c r="H1215" s="89"/>
      <c r="I1215" s="112">
        <v>0.75</v>
      </c>
      <c r="J1215" s="28" t="s">
        <v>82</v>
      </c>
      <c r="K1215" s="16" t="s">
        <v>20</v>
      </c>
      <c r="L1215" s="16" t="s">
        <v>76</v>
      </c>
      <c r="M1215" s="89">
        <v>45966</v>
      </c>
      <c r="N1215" s="69"/>
      <c r="O1215" s="26" t="s">
        <v>27</v>
      </c>
      <c r="P1215" s="91"/>
      <c r="Q1215" s="112">
        <v>0.75</v>
      </c>
      <c r="R1215" s="28" t="s">
        <v>82</v>
      </c>
      <c r="S1215" s="16" t="s">
        <v>20</v>
      </c>
      <c r="T1215" s="16" t="s">
        <v>76</v>
      </c>
      <c r="U1215" s="89">
        <v>45966</v>
      </c>
      <c r="V1215" s="71"/>
      <c r="W1215" s="62" t="str" cm="1">
        <f t="array" ref="W1215">IF(SUM(LEN(B1215:V1215))=0,"",IF(OR(OR(ISBLANK(F1215),SUM(LEN(C1215),LEN(D1215))=0),AND(NOT(E1215="Unknown"),ISBLANK(J1215)),AND(NOT(O1215="Unknown"),ISBLANK(R1215))),"Missing Information", INDEX(Table15[Entire Service Line Classification], MATCH(SUMIFS(Table15[Unique ID],Table15[System-Owned Portion],E1215,Table15[If Material Anything Other than "Lead" in Column E,Was Material Ever Previously Lead?],G1215,Table15[Customer-Owned Portion],O1215),Table15[Unique ID],0),0)))</f>
        <v>Non-lead</v>
      </c>
    </row>
    <row r="1216" spans="1:23" ht="30" x14ac:dyDescent="0.25">
      <c r="A1216" s="2"/>
      <c r="B1216" s="67" t="s">
        <v>2410</v>
      </c>
      <c r="C1216" s="16" t="s">
        <v>2411</v>
      </c>
      <c r="D1216" s="16"/>
      <c r="E1216" s="26" t="s">
        <v>27</v>
      </c>
      <c r="F1216" s="116" t="s">
        <v>18</v>
      </c>
      <c r="G1216" s="28" t="s">
        <v>18</v>
      </c>
      <c r="H1216" s="89"/>
      <c r="I1216" s="112">
        <v>0.75</v>
      </c>
      <c r="J1216" s="117" t="s">
        <v>82</v>
      </c>
      <c r="K1216" s="117" t="s">
        <v>20</v>
      </c>
      <c r="L1216" s="16" t="s">
        <v>76</v>
      </c>
      <c r="M1216" s="89">
        <v>45419</v>
      </c>
      <c r="N1216" s="69"/>
      <c r="O1216" s="26" t="s">
        <v>19</v>
      </c>
      <c r="P1216" s="91"/>
      <c r="Q1216" s="112">
        <v>0.75</v>
      </c>
      <c r="R1216" s="28" t="s">
        <v>82</v>
      </c>
      <c r="S1216" s="117" t="s">
        <v>20</v>
      </c>
      <c r="T1216" s="117" t="s">
        <v>76</v>
      </c>
      <c r="U1216" s="89">
        <v>45419</v>
      </c>
      <c r="V1216" s="71"/>
      <c r="W1216" s="62" t="str" cm="1">
        <f t="array" ref="W1216">IF(SUM(LEN(B1216:V1216))=0,"",IF(OR(OR(ISBLANK(F1216),SUM(LEN(C1216),LEN(D1216))=0),AND(NOT(E1216="Unknown"),ISBLANK(J1216)),AND(NOT(O1216="Unknown"),ISBLANK(R1216))),"Missing Information", INDEX(Table15[Entire Service Line Classification], MATCH(SUMIFS(Table15[Unique ID],Table15[System-Owned Portion],E1216,Table15[If Material Anything Other than "Lead" in Column E,Was Material Ever Previously Lead?],G1216,Table15[Customer-Owned Portion],O1216),Table15[Unique ID],0),0)))</f>
        <v>Non-lead</v>
      </c>
    </row>
    <row r="1217" spans="1:23" ht="30" x14ac:dyDescent="0.25">
      <c r="A1217" s="2"/>
      <c r="B1217" s="67" t="s">
        <v>2412</v>
      </c>
      <c r="C1217" s="16" t="s">
        <v>2413</v>
      </c>
      <c r="D1217" s="16"/>
      <c r="E1217" s="119" t="s">
        <v>36</v>
      </c>
      <c r="F1217" s="116" t="s">
        <v>18</v>
      </c>
      <c r="G1217" s="28" t="s">
        <v>18</v>
      </c>
      <c r="H1217" s="89">
        <v>39814</v>
      </c>
      <c r="I1217" s="112">
        <v>0.75</v>
      </c>
      <c r="J1217" s="28" t="s">
        <v>87</v>
      </c>
      <c r="K1217" s="16" t="s">
        <v>18</v>
      </c>
      <c r="L1217" s="16"/>
      <c r="M1217" s="89"/>
      <c r="N1217" s="69"/>
      <c r="O1217" s="119" t="s">
        <v>36</v>
      </c>
      <c r="P1217" s="91">
        <v>39814</v>
      </c>
      <c r="Q1217" s="112">
        <v>0.75</v>
      </c>
      <c r="R1217" s="28" t="s">
        <v>87</v>
      </c>
      <c r="S1217" s="16" t="s">
        <v>18</v>
      </c>
      <c r="T1217" s="16"/>
      <c r="U1217" s="89"/>
      <c r="V1217" s="71"/>
      <c r="W1217" s="62" t="str" cm="1">
        <f t="array" ref="W1217">IF(SUM(LEN(B1217:V1217))=0,"",IF(OR(OR(ISBLANK(F1217),SUM(LEN(C1217),LEN(D1217))=0),AND(NOT(E1217="Unknown"),ISBLANK(J1217)),AND(NOT(O1217="Unknown"),ISBLANK(R1217))),"Missing Information", INDEX(Table15[Entire Service Line Classification], MATCH(SUMIFS(Table15[Unique ID],Table15[System-Owned Portion],E1217,Table15[If Material Anything Other than "Lead" in Column E,Was Material Ever Previously Lead?],G1217,Table15[Customer-Owned Portion],O1217),Table15[Unique ID],0),0)))</f>
        <v>Non-lead</v>
      </c>
    </row>
    <row r="1218" spans="1:23" ht="30" x14ac:dyDescent="0.25">
      <c r="A1218" s="2"/>
      <c r="B1218" s="67" t="s">
        <v>2407</v>
      </c>
      <c r="C1218" s="16" t="s">
        <v>2408</v>
      </c>
      <c r="D1218" s="16"/>
      <c r="E1218" s="26" t="s">
        <v>27</v>
      </c>
      <c r="F1218" s="116" t="s">
        <v>18</v>
      </c>
      <c r="G1218" s="117" t="s">
        <v>18</v>
      </c>
      <c r="H1218" s="89"/>
      <c r="I1218" s="112">
        <v>0.75</v>
      </c>
      <c r="J1218" s="28" t="s">
        <v>82</v>
      </c>
      <c r="K1218" s="16" t="s">
        <v>20</v>
      </c>
      <c r="L1218" s="16" t="s">
        <v>76</v>
      </c>
      <c r="M1218" s="89">
        <v>45960</v>
      </c>
      <c r="N1218" s="69"/>
      <c r="O1218" s="26" t="s">
        <v>19</v>
      </c>
      <c r="P1218" s="91"/>
      <c r="Q1218" s="112">
        <v>0.75</v>
      </c>
      <c r="R1218" s="28" t="s">
        <v>82</v>
      </c>
      <c r="S1218" s="16" t="s">
        <v>20</v>
      </c>
      <c r="T1218" s="16" t="s">
        <v>76</v>
      </c>
      <c r="U1218" s="89">
        <v>45960</v>
      </c>
      <c r="V1218" s="71"/>
      <c r="W1218" s="62" t="str" cm="1">
        <f t="array" ref="W1218">IF(SUM(LEN(B1218:V1218))=0,"",IF(OR(OR(ISBLANK(F1218),SUM(LEN(C1218),LEN(D1218))=0),AND(NOT(E1218="Unknown"),ISBLANK(J1218)),AND(NOT(O1218="Unknown"),ISBLANK(R1218))),"Missing Information", INDEX(Table15[Entire Service Line Classification], MATCH(SUMIFS(Table15[Unique ID],Table15[System-Owned Portion],E1218,Table15[If Material Anything Other than "Lead" in Column E,Was Material Ever Previously Lead?],G1218,Table15[Customer-Owned Portion],O1218),Table15[Unique ID],0),0)))</f>
        <v>Non-lead</v>
      </c>
    </row>
    <row r="1219" spans="1:23" ht="30" x14ac:dyDescent="0.25">
      <c r="A1219" s="2"/>
      <c r="B1219" s="67" t="s">
        <v>2752</v>
      </c>
      <c r="C1219" s="16" t="s">
        <v>2409</v>
      </c>
      <c r="D1219" s="16"/>
      <c r="E1219" s="119" t="s">
        <v>19</v>
      </c>
      <c r="F1219" s="116" t="s">
        <v>18</v>
      </c>
      <c r="G1219" s="28" t="s">
        <v>18</v>
      </c>
      <c r="H1219" s="89"/>
      <c r="I1219" s="112">
        <v>1</v>
      </c>
      <c r="J1219" s="28" t="s">
        <v>29</v>
      </c>
      <c r="K1219" s="16" t="s">
        <v>18</v>
      </c>
      <c r="L1219" s="16" t="s">
        <v>74</v>
      </c>
      <c r="M1219" s="89">
        <v>45632</v>
      </c>
      <c r="N1219" s="69"/>
      <c r="O1219" s="119" t="s">
        <v>19</v>
      </c>
      <c r="P1219" s="91"/>
      <c r="Q1219" s="112"/>
      <c r="R1219" s="28" t="s">
        <v>82</v>
      </c>
      <c r="S1219" s="16" t="s">
        <v>20</v>
      </c>
      <c r="T1219" s="16" t="s">
        <v>76</v>
      </c>
      <c r="U1219" s="89">
        <v>45824</v>
      </c>
      <c r="V1219" s="71"/>
      <c r="W1219" s="62" t="str" cm="1">
        <f t="array" ref="W1219">IF(SUM(LEN(B1219:V1219))=0,"",IF(OR(OR(ISBLANK(F1219),SUM(LEN(C1219),LEN(D1219))=0),AND(NOT(E1219="Unknown"),ISBLANK(J1219)),AND(NOT(O1219="Unknown"),ISBLANK(R1219))),"Missing Information", INDEX(Table15[Entire Service Line Classification], MATCH(SUMIFS(Table15[Unique ID],Table15[System-Owned Portion],E1219,Table15[If Material Anything Other than "Lead" in Column E,Was Material Ever Previously Lead?],G1219,Table15[Customer-Owned Portion],O1219),Table15[Unique ID],0),0)))</f>
        <v>Non-lead</v>
      </c>
    </row>
    <row r="1220" spans="1:23" ht="30" x14ac:dyDescent="0.25">
      <c r="A1220" s="2"/>
      <c r="B1220" s="67" t="s">
        <v>2396</v>
      </c>
      <c r="C1220" s="16" t="s">
        <v>2398</v>
      </c>
      <c r="D1220" s="16"/>
      <c r="E1220" s="26" t="s">
        <v>27</v>
      </c>
      <c r="F1220" s="116" t="s">
        <v>18</v>
      </c>
      <c r="G1220" s="28" t="s">
        <v>18</v>
      </c>
      <c r="H1220" s="89">
        <v>39027</v>
      </c>
      <c r="I1220" s="112">
        <v>2</v>
      </c>
      <c r="J1220" s="28" t="s">
        <v>87</v>
      </c>
      <c r="K1220" s="16" t="s">
        <v>18</v>
      </c>
      <c r="L1220" s="16"/>
      <c r="M1220" s="89"/>
      <c r="N1220" s="69"/>
      <c r="O1220" s="26" t="s">
        <v>36</v>
      </c>
      <c r="P1220" s="91">
        <v>39027</v>
      </c>
      <c r="Q1220" s="112">
        <v>2</v>
      </c>
      <c r="R1220" s="28" t="s">
        <v>87</v>
      </c>
      <c r="S1220" s="16" t="s">
        <v>18</v>
      </c>
      <c r="T1220" s="16"/>
      <c r="U1220" s="89"/>
      <c r="V1220" s="71"/>
      <c r="W1220" s="62" t="str" cm="1">
        <f t="array" ref="W1220">IF(SUM(LEN(B1220:V1220))=0,"",IF(OR(OR(ISBLANK(F1220),SUM(LEN(C1220),LEN(D1220))=0),AND(NOT(E1220="Unknown"),ISBLANK(J1220)),AND(NOT(O1220="Unknown"),ISBLANK(R1220))),"Missing Information", INDEX(Table15[Entire Service Line Classification], MATCH(SUMIFS(Table15[Unique ID],Table15[System-Owned Portion],E1220,Table15[If Material Anything Other than "Lead" in Column E,Was Material Ever Previously Lead?],G1220,Table15[Customer-Owned Portion],O1220),Table15[Unique ID],0),0)))</f>
        <v>Non-lead</v>
      </c>
    </row>
    <row r="1221" spans="1:23" ht="30" x14ac:dyDescent="0.25">
      <c r="A1221" s="2"/>
      <c r="B1221" s="67" t="s">
        <v>2752</v>
      </c>
      <c r="C1221" s="16" t="s">
        <v>2753</v>
      </c>
      <c r="D1221" s="16"/>
      <c r="E1221" s="26" t="s">
        <v>19</v>
      </c>
      <c r="F1221" s="116" t="s">
        <v>18</v>
      </c>
      <c r="G1221" s="117" t="s">
        <v>18</v>
      </c>
      <c r="H1221" s="89"/>
      <c r="I1221" s="112">
        <v>1</v>
      </c>
      <c r="J1221" s="28" t="s">
        <v>29</v>
      </c>
      <c r="K1221" s="16" t="s">
        <v>18</v>
      </c>
      <c r="L1221" s="16" t="s">
        <v>74</v>
      </c>
      <c r="M1221" s="89">
        <v>45632</v>
      </c>
      <c r="N1221" s="69"/>
      <c r="O1221" s="26" t="s">
        <v>19</v>
      </c>
      <c r="P1221" s="91"/>
      <c r="Q1221" s="112">
        <v>0.75</v>
      </c>
      <c r="R1221" s="28" t="s">
        <v>82</v>
      </c>
      <c r="S1221" s="16" t="s">
        <v>20</v>
      </c>
      <c r="T1221" s="16" t="s">
        <v>76</v>
      </c>
      <c r="U1221" s="89">
        <v>45824</v>
      </c>
      <c r="V1221" s="71"/>
      <c r="W1221" s="62" t="str" cm="1">
        <f t="array" ref="W1221">IF(SUM(LEN(B1221:V1221))=0,"",IF(OR(OR(ISBLANK(F1221),SUM(LEN(C1221),LEN(D1221))=0),AND(NOT(E1221="Unknown"),ISBLANK(J1221)),AND(NOT(O1221="Unknown"),ISBLANK(R1221))),"Missing Information", INDEX(Table15[Entire Service Line Classification], MATCH(SUMIFS(Table15[Unique ID],Table15[System-Owned Portion],E1221,Table15[If Material Anything Other than "Lead" in Column E,Was Material Ever Previously Lead?],G1221,Table15[Customer-Owned Portion],O1221),Table15[Unique ID],0),0)))</f>
        <v>Non-lead</v>
      </c>
    </row>
    <row r="1222" spans="1:23" ht="30" x14ac:dyDescent="0.25">
      <c r="A1222" s="2"/>
      <c r="B1222" s="67" t="s">
        <v>2414</v>
      </c>
      <c r="C1222" s="16" t="s">
        <v>2415</v>
      </c>
      <c r="D1222" s="16"/>
      <c r="E1222" s="26" t="s">
        <v>27</v>
      </c>
      <c r="F1222" s="116" t="s">
        <v>18</v>
      </c>
      <c r="G1222" s="117" t="s">
        <v>18</v>
      </c>
      <c r="H1222" s="89"/>
      <c r="I1222" s="112">
        <v>0.75</v>
      </c>
      <c r="J1222" s="28" t="s">
        <v>82</v>
      </c>
      <c r="K1222" s="16" t="s">
        <v>20</v>
      </c>
      <c r="L1222" s="16" t="s">
        <v>76</v>
      </c>
      <c r="M1222" s="89">
        <v>45960</v>
      </c>
      <c r="N1222" s="69"/>
      <c r="O1222" s="26" t="s">
        <v>27</v>
      </c>
      <c r="P1222" s="91"/>
      <c r="Q1222" s="112">
        <v>0.75</v>
      </c>
      <c r="R1222" s="28" t="s">
        <v>82</v>
      </c>
      <c r="S1222" s="16" t="s">
        <v>20</v>
      </c>
      <c r="T1222" s="16" t="s">
        <v>76</v>
      </c>
      <c r="U1222" s="89">
        <v>45960</v>
      </c>
      <c r="V1222" s="71"/>
      <c r="W1222" s="62" t="str" cm="1">
        <f t="array" ref="W1222">IF(SUM(LEN(B1222:V1222))=0,"",IF(OR(OR(ISBLANK(F1222),SUM(LEN(C1222),LEN(D1222))=0),AND(NOT(E1222="Unknown"),ISBLANK(J1222)),AND(NOT(O1222="Unknown"),ISBLANK(R1222))),"Missing Information", INDEX(Table15[Entire Service Line Classification], MATCH(SUMIFS(Table15[Unique ID],Table15[System-Owned Portion],E1222,Table15[If Material Anything Other than "Lead" in Column E,Was Material Ever Previously Lead?],G1222,Table15[Customer-Owned Portion],O1222),Table15[Unique ID],0),0)))</f>
        <v>Non-lead</v>
      </c>
    </row>
    <row r="1223" spans="1:23" ht="30" x14ac:dyDescent="0.25">
      <c r="A1223" s="2"/>
      <c r="B1223" s="67" t="s">
        <v>2416</v>
      </c>
      <c r="C1223" s="16" t="s">
        <v>2417</v>
      </c>
      <c r="D1223" s="16"/>
      <c r="E1223" s="26" t="s">
        <v>27</v>
      </c>
      <c r="F1223" s="116" t="s">
        <v>18</v>
      </c>
      <c r="G1223" s="117" t="s">
        <v>18</v>
      </c>
      <c r="H1223" s="89"/>
      <c r="I1223" s="112">
        <v>1</v>
      </c>
      <c r="J1223" s="28" t="s">
        <v>29</v>
      </c>
      <c r="K1223" s="16" t="s">
        <v>20</v>
      </c>
      <c r="L1223" s="16" t="s">
        <v>74</v>
      </c>
      <c r="M1223" s="89">
        <v>42177</v>
      </c>
      <c r="N1223" s="69"/>
      <c r="O1223" s="26" t="s">
        <v>19</v>
      </c>
      <c r="P1223" s="91"/>
      <c r="Q1223" s="112">
        <v>1</v>
      </c>
      <c r="R1223" s="28" t="s">
        <v>82</v>
      </c>
      <c r="S1223" s="16" t="s">
        <v>20</v>
      </c>
      <c r="T1223" s="16" t="s">
        <v>76</v>
      </c>
      <c r="U1223" s="89">
        <v>45974</v>
      </c>
      <c r="V1223" s="71"/>
      <c r="W1223" s="62" t="str" cm="1">
        <f t="array" ref="W1223">IF(SUM(LEN(B1223:V1223))=0,"",IF(OR(OR(ISBLANK(F1223),SUM(LEN(C1223),LEN(D1223))=0),AND(NOT(E1223="Unknown"),ISBLANK(J1223)),AND(NOT(O1223="Unknown"),ISBLANK(R1223))),"Missing Information", INDEX(Table15[Entire Service Line Classification], MATCH(SUMIFS(Table15[Unique ID],Table15[System-Owned Portion],E1223,Table15[If Material Anything Other than "Lead" in Column E,Was Material Ever Previously Lead?],G1223,Table15[Customer-Owned Portion],O1223),Table15[Unique ID],0),0)))</f>
        <v>Non-lead</v>
      </c>
    </row>
    <row r="1224" spans="1:23" ht="30" x14ac:dyDescent="0.25">
      <c r="A1224" s="2"/>
      <c r="B1224" s="67" t="s">
        <v>2418</v>
      </c>
      <c r="C1224" s="16" t="s">
        <v>2419</v>
      </c>
      <c r="D1224" s="16"/>
      <c r="E1224" s="26" t="s">
        <v>27</v>
      </c>
      <c r="F1224" s="116" t="s">
        <v>18</v>
      </c>
      <c r="G1224" s="117" t="s">
        <v>18</v>
      </c>
      <c r="H1224" s="89"/>
      <c r="I1224" s="112">
        <v>0.75</v>
      </c>
      <c r="J1224" s="28" t="s">
        <v>82</v>
      </c>
      <c r="K1224" s="16" t="s">
        <v>20</v>
      </c>
      <c r="L1224" s="16" t="s">
        <v>76</v>
      </c>
      <c r="M1224" s="89">
        <v>45966</v>
      </c>
      <c r="N1224" s="69"/>
      <c r="O1224" s="26" t="s">
        <v>19</v>
      </c>
      <c r="P1224" s="91"/>
      <c r="Q1224" s="112">
        <v>0.75</v>
      </c>
      <c r="R1224" s="28" t="s">
        <v>82</v>
      </c>
      <c r="S1224" s="16" t="s">
        <v>20</v>
      </c>
      <c r="T1224" s="16" t="s">
        <v>76</v>
      </c>
      <c r="U1224" s="89">
        <v>45966</v>
      </c>
      <c r="V1224" s="71"/>
      <c r="W1224" s="62" t="str" cm="1">
        <f t="array" ref="W1224">IF(SUM(LEN(B1224:V1224))=0,"",IF(OR(OR(ISBLANK(F1224),SUM(LEN(C1224),LEN(D1224))=0),AND(NOT(E1224="Unknown"),ISBLANK(J1224)),AND(NOT(O1224="Unknown"),ISBLANK(R1224))),"Missing Information", INDEX(Table15[Entire Service Line Classification], MATCH(SUMIFS(Table15[Unique ID],Table15[System-Owned Portion],E1224,Table15[If Material Anything Other than "Lead" in Column E,Was Material Ever Previously Lead?],G1224,Table15[Customer-Owned Portion],O1224),Table15[Unique ID],0),0)))</f>
        <v>Non-lead</v>
      </c>
    </row>
    <row r="1225" spans="1:23" ht="30" x14ac:dyDescent="0.25">
      <c r="A1225" s="2"/>
      <c r="B1225" s="67" t="s">
        <v>2420</v>
      </c>
      <c r="C1225" s="16" t="s">
        <v>2422</v>
      </c>
      <c r="D1225" s="16"/>
      <c r="E1225" s="26" t="s">
        <v>27</v>
      </c>
      <c r="F1225" s="116" t="s">
        <v>18</v>
      </c>
      <c r="G1225" s="28" t="s">
        <v>18</v>
      </c>
      <c r="H1225" s="89">
        <v>39024</v>
      </c>
      <c r="I1225" s="112">
        <v>2</v>
      </c>
      <c r="J1225" s="28" t="s">
        <v>87</v>
      </c>
      <c r="K1225" s="16" t="s">
        <v>18</v>
      </c>
      <c r="L1225" s="16"/>
      <c r="M1225" s="89"/>
      <c r="N1225" s="69"/>
      <c r="O1225" s="26" t="s">
        <v>27</v>
      </c>
      <c r="P1225" s="91">
        <v>39024</v>
      </c>
      <c r="Q1225" s="112">
        <v>2</v>
      </c>
      <c r="R1225" s="28" t="s">
        <v>87</v>
      </c>
      <c r="S1225" s="16" t="s">
        <v>18</v>
      </c>
      <c r="T1225" s="16"/>
      <c r="U1225" s="89"/>
      <c r="V1225" s="71"/>
      <c r="W1225" s="62" t="str" cm="1">
        <f t="array" ref="W1225">IF(SUM(LEN(B1225:V1225))=0,"",IF(OR(OR(ISBLANK(F1225),SUM(LEN(C1225),LEN(D1225))=0),AND(NOT(E1225="Unknown"),ISBLANK(J1225)),AND(NOT(O1225="Unknown"),ISBLANK(R1225))),"Missing Information", INDEX(Table15[Entire Service Line Classification], MATCH(SUMIFS(Table15[Unique ID],Table15[System-Owned Portion],E1225,Table15[If Material Anything Other than "Lead" in Column E,Was Material Ever Previously Lead?],G1225,Table15[Customer-Owned Portion],O1225),Table15[Unique ID],0),0)))</f>
        <v>Non-lead</v>
      </c>
    </row>
    <row r="1226" spans="1:23" ht="30" x14ac:dyDescent="0.25">
      <c r="A1226" s="2"/>
      <c r="B1226" s="67" t="s">
        <v>2423</v>
      </c>
      <c r="C1226" s="16" t="s">
        <v>2424</v>
      </c>
      <c r="D1226" s="16"/>
      <c r="E1226" s="26" t="s">
        <v>27</v>
      </c>
      <c r="F1226" s="116" t="s">
        <v>18</v>
      </c>
      <c r="G1226" s="117" t="s">
        <v>18</v>
      </c>
      <c r="H1226" s="89"/>
      <c r="I1226" s="112">
        <v>0.75</v>
      </c>
      <c r="J1226" s="28" t="s">
        <v>82</v>
      </c>
      <c r="K1226" s="16" t="s">
        <v>20</v>
      </c>
      <c r="L1226" s="16" t="s">
        <v>76</v>
      </c>
      <c r="M1226" s="89">
        <v>45959</v>
      </c>
      <c r="N1226" s="69"/>
      <c r="O1226" s="26" t="s">
        <v>19</v>
      </c>
      <c r="P1226" s="91"/>
      <c r="Q1226" s="112">
        <v>0.75</v>
      </c>
      <c r="R1226" s="28" t="s">
        <v>82</v>
      </c>
      <c r="S1226" s="16" t="s">
        <v>20</v>
      </c>
      <c r="T1226" s="16" t="s">
        <v>76</v>
      </c>
      <c r="U1226" s="89">
        <v>45960</v>
      </c>
      <c r="V1226" s="71"/>
      <c r="W1226" s="62" t="str" cm="1">
        <f t="array" ref="W1226">IF(SUM(LEN(B1226:V1226))=0,"",IF(OR(OR(ISBLANK(F1226),SUM(LEN(C1226),LEN(D1226))=0),AND(NOT(E1226="Unknown"),ISBLANK(J1226)),AND(NOT(O1226="Unknown"),ISBLANK(R1226))),"Missing Information", INDEX(Table15[Entire Service Line Classification], MATCH(SUMIFS(Table15[Unique ID],Table15[System-Owned Portion],E1226,Table15[If Material Anything Other than "Lead" in Column E,Was Material Ever Previously Lead?],G1226,Table15[Customer-Owned Portion],O1226),Table15[Unique ID],0),0)))</f>
        <v>Non-lead</v>
      </c>
    </row>
    <row r="1227" spans="1:23" ht="30" x14ac:dyDescent="0.25">
      <c r="A1227" s="2"/>
      <c r="B1227" s="67" t="s">
        <v>2425</v>
      </c>
      <c r="C1227" s="16" t="s">
        <v>2426</v>
      </c>
      <c r="D1227" s="16"/>
      <c r="E1227" s="26" t="s">
        <v>27</v>
      </c>
      <c r="F1227" s="116" t="s">
        <v>18</v>
      </c>
      <c r="G1227" s="28" t="s">
        <v>18</v>
      </c>
      <c r="H1227" s="89"/>
      <c r="I1227" s="112">
        <v>0.75</v>
      </c>
      <c r="J1227" s="28" t="s">
        <v>82</v>
      </c>
      <c r="K1227" s="117" t="s">
        <v>20</v>
      </c>
      <c r="L1227" s="16" t="s">
        <v>76</v>
      </c>
      <c r="M1227" s="89">
        <v>45419</v>
      </c>
      <c r="N1227" s="69"/>
      <c r="O1227" s="26" t="s">
        <v>19</v>
      </c>
      <c r="P1227" s="91"/>
      <c r="Q1227" s="112">
        <v>0.75</v>
      </c>
      <c r="R1227" s="28" t="s">
        <v>82</v>
      </c>
      <c r="S1227" s="16" t="s">
        <v>20</v>
      </c>
      <c r="T1227" s="16" t="s">
        <v>76</v>
      </c>
      <c r="U1227" s="89"/>
      <c r="V1227" s="71"/>
      <c r="W1227" s="62" t="str" cm="1">
        <f t="array" ref="W1227">IF(SUM(LEN(B1227:V1227))=0,"",IF(OR(OR(ISBLANK(F1227),SUM(LEN(C1227),LEN(D1227))=0),AND(NOT(E1227="Unknown"),ISBLANK(J1227)),AND(NOT(O1227="Unknown"),ISBLANK(R1227))),"Missing Information", INDEX(Table15[Entire Service Line Classification], MATCH(SUMIFS(Table15[Unique ID],Table15[System-Owned Portion],E1227,Table15[If Material Anything Other than "Lead" in Column E,Was Material Ever Previously Lead?],G1227,Table15[Customer-Owned Portion],O1227),Table15[Unique ID],0),0)))</f>
        <v>Non-lead</v>
      </c>
    </row>
    <row r="1228" spans="1:23" ht="30" x14ac:dyDescent="0.25">
      <c r="A1228" s="2"/>
      <c r="B1228" s="67" t="s">
        <v>2427</v>
      </c>
      <c r="C1228" s="16" t="s">
        <v>2428</v>
      </c>
      <c r="D1228" s="16"/>
      <c r="E1228" s="26" t="s">
        <v>27</v>
      </c>
      <c r="F1228" s="116" t="s">
        <v>18</v>
      </c>
      <c r="G1228" s="117" t="s">
        <v>18</v>
      </c>
      <c r="H1228" s="89"/>
      <c r="I1228" s="112">
        <v>0.75</v>
      </c>
      <c r="J1228" s="28" t="s">
        <v>82</v>
      </c>
      <c r="K1228" s="16" t="s">
        <v>20</v>
      </c>
      <c r="L1228" s="16" t="s">
        <v>76</v>
      </c>
      <c r="M1228" s="89">
        <v>45964</v>
      </c>
      <c r="N1228" s="69"/>
      <c r="O1228" s="26" t="s">
        <v>19</v>
      </c>
      <c r="P1228" s="91"/>
      <c r="Q1228" s="112">
        <v>0.75</v>
      </c>
      <c r="R1228" s="28" t="s">
        <v>82</v>
      </c>
      <c r="S1228" s="16" t="s">
        <v>20</v>
      </c>
      <c r="T1228" s="16" t="s">
        <v>76</v>
      </c>
      <c r="U1228" s="89">
        <v>45964</v>
      </c>
      <c r="V1228" s="71"/>
      <c r="W1228" s="62" t="str" cm="1">
        <f t="array" ref="W1228">IF(SUM(LEN(B1228:V1228))=0,"",IF(OR(OR(ISBLANK(F1228),SUM(LEN(C1228),LEN(D1228))=0),AND(NOT(E1228="Unknown"),ISBLANK(J1228)),AND(NOT(O1228="Unknown"),ISBLANK(R1228))),"Missing Information", INDEX(Table15[Entire Service Line Classification], MATCH(SUMIFS(Table15[Unique ID],Table15[System-Owned Portion],E1228,Table15[If Material Anything Other than "Lead" in Column E,Was Material Ever Previously Lead?],G1228,Table15[Customer-Owned Portion],O1228),Table15[Unique ID],0),0)))</f>
        <v>Non-lead</v>
      </c>
    </row>
    <row r="1229" spans="1:23" ht="30" x14ac:dyDescent="0.25">
      <c r="A1229" s="2"/>
      <c r="B1229" s="67" t="s">
        <v>2429</v>
      </c>
      <c r="C1229" s="16" t="s">
        <v>2430</v>
      </c>
      <c r="D1229" s="16"/>
      <c r="E1229" s="26" t="s">
        <v>27</v>
      </c>
      <c r="F1229" s="116" t="s">
        <v>18</v>
      </c>
      <c r="G1229" s="117" t="s">
        <v>18</v>
      </c>
      <c r="H1229" s="89"/>
      <c r="I1229" s="112">
        <v>0.75</v>
      </c>
      <c r="J1229" s="28" t="s">
        <v>82</v>
      </c>
      <c r="K1229" s="16" t="s">
        <v>20</v>
      </c>
      <c r="L1229" s="16" t="s">
        <v>76</v>
      </c>
      <c r="M1229" s="89">
        <v>45814</v>
      </c>
      <c r="N1229" s="69"/>
      <c r="O1229" s="26" t="s">
        <v>19</v>
      </c>
      <c r="P1229" s="91"/>
      <c r="Q1229" s="112">
        <v>0.75</v>
      </c>
      <c r="R1229" s="28" t="s">
        <v>82</v>
      </c>
      <c r="S1229" s="16" t="s">
        <v>20</v>
      </c>
      <c r="T1229" s="16" t="s">
        <v>76</v>
      </c>
      <c r="U1229" s="89">
        <v>45814</v>
      </c>
      <c r="V1229" s="71"/>
      <c r="W1229" s="62" t="str" cm="1">
        <f t="array" ref="W1229">IF(SUM(LEN(B1229:V1229))=0,"",IF(OR(OR(ISBLANK(F1229),SUM(LEN(C1229),LEN(D1229))=0),AND(NOT(E1229="Unknown"),ISBLANK(J1229)),AND(NOT(O1229="Unknown"),ISBLANK(R1229))),"Missing Information", INDEX(Table15[Entire Service Line Classification], MATCH(SUMIFS(Table15[Unique ID],Table15[System-Owned Portion],E1229,Table15[If Material Anything Other than "Lead" in Column E,Was Material Ever Previously Lead?],G1229,Table15[Customer-Owned Portion],O1229),Table15[Unique ID],0),0)))</f>
        <v>Non-lead</v>
      </c>
    </row>
    <row r="1230" spans="1:23" ht="30" x14ac:dyDescent="0.25">
      <c r="A1230" s="2"/>
      <c r="B1230" s="67" t="s">
        <v>2431</v>
      </c>
      <c r="C1230" s="16" t="s">
        <v>2432</v>
      </c>
      <c r="D1230" s="16"/>
      <c r="E1230" s="26" t="s">
        <v>27</v>
      </c>
      <c r="F1230" s="116" t="s">
        <v>18</v>
      </c>
      <c r="G1230" s="117" t="s">
        <v>18</v>
      </c>
      <c r="H1230" s="89"/>
      <c r="I1230" s="112">
        <v>0.75</v>
      </c>
      <c r="J1230" s="28" t="s">
        <v>29</v>
      </c>
      <c r="K1230" s="16" t="s">
        <v>18</v>
      </c>
      <c r="L1230" s="16" t="s">
        <v>75</v>
      </c>
      <c r="M1230" s="89">
        <v>41313</v>
      </c>
      <c r="N1230" s="69"/>
      <c r="O1230" s="26" t="s">
        <v>19</v>
      </c>
      <c r="P1230" s="91"/>
      <c r="Q1230" s="112">
        <v>0.75</v>
      </c>
      <c r="R1230" s="28" t="s">
        <v>29</v>
      </c>
      <c r="S1230" s="16" t="s">
        <v>18</v>
      </c>
      <c r="T1230" s="16" t="s">
        <v>74</v>
      </c>
      <c r="U1230" s="89">
        <v>41313</v>
      </c>
      <c r="V1230" s="71"/>
      <c r="W1230" s="62" t="str" cm="1">
        <f t="array" ref="W1230">IF(SUM(LEN(B1230:V1230))=0,"",IF(OR(OR(ISBLANK(F1230),SUM(LEN(C1230),LEN(D1230))=0),AND(NOT(E1230="Unknown"),ISBLANK(J1230)),AND(NOT(O1230="Unknown"),ISBLANK(R1230))),"Missing Information", INDEX(Table15[Entire Service Line Classification], MATCH(SUMIFS(Table15[Unique ID],Table15[System-Owned Portion],E1230,Table15[If Material Anything Other than "Lead" in Column E,Was Material Ever Previously Lead?],G1230,Table15[Customer-Owned Portion],O1230),Table15[Unique ID],0),0)))</f>
        <v>Non-lead</v>
      </c>
    </row>
    <row r="1231" spans="1:23" ht="30" x14ac:dyDescent="0.25">
      <c r="A1231" s="2"/>
      <c r="B1231" s="67" t="s">
        <v>2435</v>
      </c>
      <c r="C1231" s="16" t="s">
        <v>2436</v>
      </c>
      <c r="D1231" s="16"/>
      <c r="E1231" s="26" t="s">
        <v>27</v>
      </c>
      <c r="F1231" s="116" t="s">
        <v>18</v>
      </c>
      <c r="G1231" s="117" t="s">
        <v>18</v>
      </c>
      <c r="H1231" s="89"/>
      <c r="I1231" s="112">
        <v>0.75</v>
      </c>
      <c r="J1231" s="28" t="s">
        <v>82</v>
      </c>
      <c r="K1231" s="16" t="s">
        <v>20</v>
      </c>
      <c r="L1231" s="16" t="s">
        <v>76</v>
      </c>
      <c r="M1231" s="89">
        <v>45960</v>
      </c>
      <c r="N1231" s="69"/>
      <c r="O1231" s="26" t="s">
        <v>19</v>
      </c>
      <c r="P1231" s="91"/>
      <c r="Q1231" s="112">
        <v>0.75</v>
      </c>
      <c r="R1231" s="28" t="s">
        <v>82</v>
      </c>
      <c r="S1231" s="16" t="s">
        <v>20</v>
      </c>
      <c r="T1231" s="16" t="s">
        <v>76</v>
      </c>
      <c r="U1231" s="89">
        <v>45960</v>
      </c>
      <c r="V1231" s="71"/>
      <c r="W1231" s="62" t="str" cm="1">
        <f t="array" ref="W1231">IF(SUM(LEN(B1231:V1231))=0,"",IF(OR(OR(ISBLANK(F1231),SUM(LEN(C1231),LEN(D1231))=0),AND(NOT(E1231="Unknown"),ISBLANK(J1231)),AND(NOT(O1231="Unknown"),ISBLANK(R1231))),"Missing Information", INDEX(Table15[Entire Service Line Classification], MATCH(SUMIFS(Table15[Unique ID],Table15[System-Owned Portion],E1231,Table15[If Material Anything Other than "Lead" in Column E,Was Material Ever Previously Lead?],G1231,Table15[Customer-Owned Portion],O1231),Table15[Unique ID],0),0)))</f>
        <v>Non-lead</v>
      </c>
    </row>
    <row r="1232" spans="1:23" ht="30" x14ac:dyDescent="0.25">
      <c r="A1232" s="2"/>
      <c r="B1232" s="67" t="s">
        <v>2433</v>
      </c>
      <c r="C1232" s="16" t="s">
        <v>2434</v>
      </c>
      <c r="D1232" s="16"/>
      <c r="E1232" s="26" t="s">
        <v>27</v>
      </c>
      <c r="F1232" s="116" t="s">
        <v>18</v>
      </c>
      <c r="G1232" s="117" t="s">
        <v>18</v>
      </c>
      <c r="H1232" s="89"/>
      <c r="I1232" s="112">
        <v>0.75</v>
      </c>
      <c r="J1232" s="28" t="s">
        <v>82</v>
      </c>
      <c r="K1232" s="16" t="s">
        <v>20</v>
      </c>
      <c r="L1232" s="16" t="s">
        <v>76</v>
      </c>
      <c r="M1232" s="89">
        <v>45812</v>
      </c>
      <c r="N1232" s="69"/>
      <c r="O1232" s="26" t="s">
        <v>19</v>
      </c>
      <c r="P1232" s="91"/>
      <c r="Q1232" s="112">
        <v>0.75</v>
      </c>
      <c r="R1232" s="28" t="s">
        <v>82</v>
      </c>
      <c r="S1232" s="16" t="s">
        <v>20</v>
      </c>
      <c r="T1232" s="16" t="s">
        <v>76</v>
      </c>
      <c r="U1232" s="89">
        <v>45812</v>
      </c>
      <c r="V1232" s="71"/>
      <c r="W1232" s="62" t="str" cm="1">
        <f t="array" ref="W1232">IF(SUM(LEN(B1232:V1232))=0,"",IF(OR(OR(ISBLANK(F1232),SUM(LEN(C1232),LEN(D1232))=0),AND(NOT(E1232="Unknown"),ISBLANK(J1232)),AND(NOT(O1232="Unknown"),ISBLANK(R1232))),"Missing Information", INDEX(Table15[Entire Service Line Classification], MATCH(SUMIFS(Table15[Unique ID],Table15[System-Owned Portion],E1232,Table15[If Material Anything Other than "Lead" in Column E,Was Material Ever Previously Lead?],G1232,Table15[Customer-Owned Portion],O1232),Table15[Unique ID],0),0)))</f>
        <v>Non-lead</v>
      </c>
    </row>
    <row r="1233" spans="1:23" ht="30" x14ac:dyDescent="0.25">
      <c r="A1233" s="2"/>
      <c r="B1233" s="67" t="s">
        <v>2437</v>
      </c>
      <c r="C1233" s="16" t="s">
        <v>2438</v>
      </c>
      <c r="D1233" s="16"/>
      <c r="E1233" s="26" t="s">
        <v>27</v>
      </c>
      <c r="F1233" s="116" t="s">
        <v>18</v>
      </c>
      <c r="G1233" s="117" t="s">
        <v>18</v>
      </c>
      <c r="H1233" s="89"/>
      <c r="I1233" s="112">
        <v>0.75</v>
      </c>
      <c r="J1233" s="28" t="s">
        <v>82</v>
      </c>
      <c r="K1233" s="16" t="s">
        <v>20</v>
      </c>
      <c r="L1233" s="16" t="s">
        <v>76</v>
      </c>
      <c r="M1233" s="89">
        <v>45966</v>
      </c>
      <c r="N1233" s="69"/>
      <c r="O1233" s="26" t="s">
        <v>19</v>
      </c>
      <c r="P1233" s="91"/>
      <c r="Q1233" s="112">
        <v>0.75</v>
      </c>
      <c r="R1233" s="28" t="s">
        <v>82</v>
      </c>
      <c r="S1233" s="16" t="s">
        <v>20</v>
      </c>
      <c r="T1233" s="16" t="s">
        <v>76</v>
      </c>
      <c r="U1233" s="89">
        <v>45966</v>
      </c>
      <c r="V1233" s="71"/>
      <c r="W1233" s="62" t="str" cm="1">
        <f t="array" ref="W1233">IF(SUM(LEN(B1233:V1233))=0,"",IF(OR(OR(ISBLANK(F1233),SUM(LEN(C1233),LEN(D1233))=0),AND(NOT(E1233="Unknown"),ISBLANK(J1233)),AND(NOT(O1233="Unknown"),ISBLANK(R1233))),"Missing Information", INDEX(Table15[Entire Service Line Classification], MATCH(SUMIFS(Table15[Unique ID],Table15[System-Owned Portion],E1233,Table15[If Material Anything Other than "Lead" in Column E,Was Material Ever Previously Lead?],G1233,Table15[Customer-Owned Portion],O1233),Table15[Unique ID],0),0)))</f>
        <v>Non-lead</v>
      </c>
    </row>
    <row r="1234" spans="1:23" ht="30" x14ac:dyDescent="0.25">
      <c r="A1234" s="2"/>
      <c r="B1234" s="67" t="s">
        <v>2439</v>
      </c>
      <c r="C1234" s="16" t="s">
        <v>2440</v>
      </c>
      <c r="D1234" s="16"/>
      <c r="E1234" s="26" t="s">
        <v>27</v>
      </c>
      <c r="F1234" s="116" t="s">
        <v>18</v>
      </c>
      <c r="G1234" s="117" t="s">
        <v>18</v>
      </c>
      <c r="H1234" s="89"/>
      <c r="I1234" s="112">
        <v>0.75</v>
      </c>
      <c r="J1234" s="28" t="s">
        <v>82</v>
      </c>
      <c r="K1234" s="16" t="s">
        <v>20</v>
      </c>
      <c r="L1234" s="16" t="s">
        <v>76</v>
      </c>
      <c r="M1234" s="89">
        <v>45960</v>
      </c>
      <c r="N1234" s="69"/>
      <c r="O1234" s="26" t="s">
        <v>19</v>
      </c>
      <c r="P1234" s="91"/>
      <c r="Q1234" s="112">
        <v>0.75</v>
      </c>
      <c r="R1234" s="28" t="s">
        <v>82</v>
      </c>
      <c r="S1234" s="16" t="s">
        <v>20</v>
      </c>
      <c r="T1234" s="16" t="s">
        <v>76</v>
      </c>
      <c r="U1234" s="89">
        <v>45960</v>
      </c>
      <c r="V1234" s="71"/>
      <c r="W1234" s="62" t="str" cm="1">
        <f t="array" ref="W1234">IF(SUM(LEN(B1234:V1234))=0,"",IF(OR(OR(ISBLANK(F1234),SUM(LEN(C1234),LEN(D1234))=0),AND(NOT(E1234="Unknown"),ISBLANK(J1234)),AND(NOT(O1234="Unknown"),ISBLANK(R1234))),"Missing Information", INDEX(Table15[Entire Service Line Classification], MATCH(SUMIFS(Table15[Unique ID],Table15[System-Owned Portion],E1234,Table15[If Material Anything Other than "Lead" in Column E,Was Material Ever Previously Lead?],G1234,Table15[Customer-Owned Portion],O1234),Table15[Unique ID],0),0)))</f>
        <v>Non-lead</v>
      </c>
    </row>
    <row r="1235" spans="1:23" ht="30" x14ac:dyDescent="0.25">
      <c r="A1235" s="2"/>
      <c r="B1235" s="67" t="s">
        <v>2441</v>
      </c>
      <c r="C1235" s="16" t="s">
        <v>2442</v>
      </c>
      <c r="D1235" s="16"/>
      <c r="E1235" s="26" t="s">
        <v>27</v>
      </c>
      <c r="F1235" s="116" t="s">
        <v>18</v>
      </c>
      <c r="G1235" s="117" t="s">
        <v>18</v>
      </c>
      <c r="H1235" s="89"/>
      <c r="I1235" s="112">
        <v>0.75</v>
      </c>
      <c r="J1235" s="28" t="s">
        <v>82</v>
      </c>
      <c r="K1235" s="16" t="s">
        <v>20</v>
      </c>
      <c r="L1235" s="16" t="s">
        <v>76</v>
      </c>
      <c r="M1235" s="89">
        <v>45961</v>
      </c>
      <c r="N1235" s="69"/>
      <c r="O1235" s="26" t="s">
        <v>19</v>
      </c>
      <c r="P1235" s="91"/>
      <c r="Q1235" s="112">
        <v>0.75</v>
      </c>
      <c r="R1235" s="28" t="s">
        <v>82</v>
      </c>
      <c r="S1235" s="16" t="s">
        <v>20</v>
      </c>
      <c r="T1235" s="16" t="s">
        <v>76</v>
      </c>
      <c r="U1235" s="89">
        <v>45961</v>
      </c>
      <c r="V1235" s="71"/>
      <c r="W1235" s="62" t="str" cm="1">
        <f t="array" ref="W1235">IF(SUM(LEN(B1235:V1235))=0,"",IF(OR(OR(ISBLANK(F1235),SUM(LEN(C1235),LEN(D1235))=0),AND(NOT(E1235="Unknown"),ISBLANK(J1235)),AND(NOT(O1235="Unknown"),ISBLANK(R1235))),"Missing Information", INDEX(Table15[Entire Service Line Classification], MATCH(SUMIFS(Table15[Unique ID],Table15[System-Owned Portion],E1235,Table15[If Material Anything Other than "Lead" in Column E,Was Material Ever Previously Lead?],G1235,Table15[Customer-Owned Portion],O1235),Table15[Unique ID],0),0)))</f>
        <v>Non-lead</v>
      </c>
    </row>
    <row r="1236" spans="1:23" ht="30" x14ac:dyDescent="0.25">
      <c r="A1236" s="2"/>
      <c r="B1236" s="67" t="s">
        <v>2443</v>
      </c>
      <c r="C1236" s="16" t="s">
        <v>2444</v>
      </c>
      <c r="D1236" s="16" t="s">
        <v>2445</v>
      </c>
      <c r="E1236" s="26" t="s">
        <v>27</v>
      </c>
      <c r="F1236" s="116" t="s">
        <v>18</v>
      </c>
      <c r="G1236" s="117" t="s">
        <v>18</v>
      </c>
      <c r="H1236" s="89"/>
      <c r="I1236" s="112">
        <v>1.5</v>
      </c>
      <c r="J1236" s="28" t="s">
        <v>82</v>
      </c>
      <c r="K1236" s="16" t="s">
        <v>20</v>
      </c>
      <c r="L1236" s="16" t="s">
        <v>76</v>
      </c>
      <c r="M1236" s="89">
        <v>45616</v>
      </c>
      <c r="N1236" s="69" t="s">
        <v>2446</v>
      </c>
      <c r="O1236" s="26" t="s">
        <v>27</v>
      </c>
      <c r="P1236" s="91"/>
      <c r="Q1236" s="112">
        <v>1.5</v>
      </c>
      <c r="R1236" s="28" t="s">
        <v>82</v>
      </c>
      <c r="S1236" s="16" t="s">
        <v>20</v>
      </c>
      <c r="T1236" s="16" t="s">
        <v>76</v>
      </c>
      <c r="U1236" s="89">
        <v>45616</v>
      </c>
      <c r="V1236" s="71"/>
      <c r="W1236" s="62" t="str" cm="1">
        <f t="array" ref="W1236">IF(SUM(LEN(B1236:V1236))=0,"",IF(OR(OR(ISBLANK(F1236),SUM(LEN(C1236),LEN(D1236))=0),AND(NOT(E1236="Unknown"),ISBLANK(J1236)),AND(NOT(O1236="Unknown"),ISBLANK(R1236))),"Missing Information", INDEX(Table15[Entire Service Line Classification], MATCH(SUMIFS(Table15[Unique ID],Table15[System-Owned Portion],E1236,Table15[If Material Anything Other than "Lead" in Column E,Was Material Ever Previously Lead?],G1236,Table15[Customer-Owned Portion],O1236),Table15[Unique ID],0),0)))</f>
        <v>Non-lead</v>
      </c>
    </row>
    <row r="1237" spans="1:23" ht="30" x14ac:dyDescent="0.25">
      <c r="A1237" s="2"/>
      <c r="B1237" s="67" t="s">
        <v>2443</v>
      </c>
      <c r="C1237" s="16" t="s">
        <v>2447</v>
      </c>
      <c r="D1237" s="16" t="s">
        <v>2448</v>
      </c>
      <c r="E1237" s="26" t="s">
        <v>27</v>
      </c>
      <c r="F1237" s="116" t="s">
        <v>18</v>
      </c>
      <c r="G1237" s="117" t="s">
        <v>18</v>
      </c>
      <c r="H1237" s="89"/>
      <c r="I1237" s="112">
        <v>1.5</v>
      </c>
      <c r="J1237" s="28" t="s">
        <v>82</v>
      </c>
      <c r="K1237" s="16" t="s">
        <v>20</v>
      </c>
      <c r="L1237" s="16" t="s">
        <v>76</v>
      </c>
      <c r="M1237" s="89">
        <v>45616</v>
      </c>
      <c r="N1237" s="69" t="s">
        <v>2446</v>
      </c>
      <c r="O1237" s="26" t="s">
        <v>27</v>
      </c>
      <c r="P1237" s="91"/>
      <c r="Q1237" s="112">
        <v>1.5</v>
      </c>
      <c r="R1237" s="28" t="s">
        <v>82</v>
      </c>
      <c r="S1237" s="16" t="s">
        <v>20</v>
      </c>
      <c r="T1237" s="16" t="s">
        <v>76</v>
      </c>
      <c r="U1237" s="89">
        <v>45616</v>
      </c>
      <c r="V1237" s="71"/>
      <c r="W1237" s="62" t="str" cm="1">
        <f t="array" ref="W1237">IF(SUM(LEN(B1237:V1237))=0,"",IF(OR(OR(ISBLANK(F1237),SUM(LEN(C1237),LEN(D1237))=0),AND(NOT(E1237="Unknown"),ISBLANK(J1237)),AND(NOT(O1237="Unknown"),ISBLANK(R1237))),"Missing Information", INDEX(Table15[Entire Service Line Classification], MATCH(SUMIFS(Table15[Unique ID],Table15[System-Owned Portion],E1237,Table15[If Material Anything Other than "Lead" in Column E,Was Material Ever Previously Lead?],G1237,Table15[Customer-Owned Portion],O1237),Table15[Unique ID],0),0)))</f>
        <v>Non-lead</v>
      </c>
    </row>
    <row r="1238" spans="1:23" ht="30" x14ac:dyDescent="0.25">
      <c r="A1238" s="2"/>
      <c r="B1238" s="67" t="s">
        <v>2443</v>
      </c>
      <c r="C1238" s="16" t="s">
        <v>2447</v>
      </c>
      <c r="D1238" s="16" t="s">
        <v>2449</v>
      </c>
      <c r="E1238" s="26" t="s">
        <v>27</v>
      </c>
      <c r="F1238" s="116" t="s">
        <v>18</v>
      </c>
      <c r="G1238" s="117" t="s">
        <v>18</v>
      </c>
      <c r="H1238" s="89"/>
      <c r="I1238" s="112">
        <v>1.5</v>
      </c>
      <c r="J1238" s="28" t="s">
        <v>82</v>
      </c>
      <c r="K1238" s="16" t="s">
        <v>20</v>
      </c>
      <c r="L1238" s="16" t="s">
        <v>76</v>
      </c>
      <c r="M1238" s="89">
        <v>45616</v>
      </c>
      <c r="N1238" s="69" t="s">
        <v>2446</v>
      </c>
      <c r="O1238" s="26" t="s">
        <v>27</v>
      </c>
      <c r="P1238" s="91"/>
      <c r="Q1238" s="112">
        <v>1.5</v>
      </c>
      <c r="R1238" s="28" t="s">
        <v>82</v>
      </c>
      <c r="S1238" s="16" t="s">
        <v>20</v>
      </c>
      <c r="T1238" s="16" t="s">
        <v>76</v>
      </c>
      <c r="U1238" s="89">
        <v>45616</v>
      </c>
      <c r="V1238" s="71"/>
      <c r="W1238" s="62" t="str" cm="1">
        <f t="array" ref="W1238">IF(SUM(LEN(B1238:V1238))=0,"",IF(OR(OR(ISBLANK(F1238),SUM(LEN(C1238),LEN(D1238))=0),AND(NOT(E1238="Unknown"),ISBLANK(J1238)),AND(NOT(O1238="Unknown"),ISBLANK(R1238))),"Missing Information", INDEX(Table15[Entire Service Line Classification], MATCH(SUMIFS(Table15[Unique ID],Table15[System-Owned Portion],E1238,Table15[If Material Anything Other than "Lead" in Column E,Was Material Ever Previously Lead?],G1238,Table15[Customer-Owned Portion],O1238),Table15[Unique ID],0),0)))</f>
        <v>Non-lead</v>
      </c>
    </row>
    <row r="1239" spans="1:23" ht="30" x14ac:dyDescent="0.25">
      <c r="A1239" s="2"/>
      <c r="B1239" s="67" t="s">
        <v>2443</v>
      </c>
      <c r="C1239" s="16" t="s">
        <v>2447</v>
      </c>
      <c r="D1239" s="16" t="s">
        <v>2450</v>
      </c>
      <c r="E1239" s="26" t="s">
        <v>27</v>
      </c>
      <c r="F1239" s="116" t="s">
        <v>18</v>
      </c>
      <c r="G1239" s="117" t="s">
        <v>18</v>
      </c>
      <c r="H1239" s="89"/>
      <c r="I1239" s="112">
        <v>1.5</v>
      </c>
      <c r="J1239" s="28" t="s">
        <v>82</v>
      </c>
      <c r="K1239" s="16" t="s">
        <v>20</v>
      </c>
      <c r="L1239" s="16" t="s">
        <v>76</v>
      </c>
      <c r="M1239" s="89">
        <v>45616</v>
      </c>
      <c r="N1239" s="69" t="s">
        <v>2446</v>
      </c>
      <c r="O1239" s="26" t="s">
        <v>27</v>
      </c>
      <c r="P1239" s="91"/>
      <c r="Q1239" s="112">
        <v>1.5</v>
      </c>
      <c r="R1239" s="28" t="s">
        <v>82</v>
      </c>
      <c r="S1239" s="16" t="s">
        <v>20</v>
      </c>
      <c r="T1239" s="16" t="s">
        <v>76</v>
      </c>
      <c r="U1239" s="89">
        <v>45616</v>
      </c>
      <c r="V1239" s="71"/>
      <c r="W1239" s="62" t="str" cm="1">
        <f t="array" ref="W1239">IF(SUM(LEN(B1239:V1239))=0,"",IF(OR(OR(ISBLANK(F1239),SUM(LEN(C1239),LEN(D1239))=0),AND(NOT(E1239="Unknown"),ISBLANK(J1239)),AND(NOT(O1239="Unknown"),ISBLANK(R1239))),"Missing Information", INDEX(Table15[Entire Service Line Classification], MATCH(SUMIFS(Table15[Unique ID],Table15[System-Owned Portion],E1239,Table15[If Material Anything Other than "Lead" in Column E,Was Material Ever Previously Lead?],G1239,Table15[Customer-Owned Portion],O1239),Table15[Unique ID],0),0)))</f>
        <v>Non-lead</v>
      </c>
    </row>
    <row r="1240" spans="1:23" ht="30" x14ac:dyDescent="0.25">
      <c r="A1240" s="2"/>
      <c r="B1240" s="67" t="s">
        <v>2451</v>
      </c>
      <c r="C1240" s="16" t="s">
        <v>2452</v>
      </c>
      <c r="D1240" s="16"/>
      <c r="E1240" s="26" t="s">
        <v>27</v>
      </c>
      <c r="F1240" s="116" t="s">
        <v>18</v>
      </c>
      <c r="G1240" s="28" t="s">
        <v>18</v>
      </c>
      <c r="H1240" s="89"/>
      <c r="I1240" s="112">
        <v>1</v>
      </c>
      <c r="J1240" s="28" t="s">
        <v>29</v>
      </c>
      <c r="K1240" s="16" t="s">
        <v>18</v>
      </c>
      <c r="L1240" s="16"/>
      <c r="M1240" s="89">
        <v>44314</v>
      </c>
      <c r="N1240" s="69"/>
      <c r="O1240" s="26" t="s">
        <v>19</v>
      </c>
      <c r="P1240" s="91"/>
      <c r="Q1240" s="112">
        <v>1</v>
      </c>
      <c r="R1240" s="28" t="s">
        <v>82</v>
      </c>
      <c r="S1240" s="16" t="s">
        <v>20</v>
      </c>
      <c r="T1240" s="16" t="s">
        <v>76</v>
      </c>
      <c r="U1240" s="89">
        <v>45824</v>
      </c>
      <c r="V1240" s="71"/>
      <c r="W1240" s="62" t="str" cm="1">
        <f t="array" ref="W1240">IF(SUM(LEN(B1240:V1240))=0,"",IF(OR(OR(ISBLANK(F1240),SUM(LEN(C1240),LEN(D1240))=0),AND(NOT(E1240="Unknown"),ISBLANK(J1240)),AND(NOT(O1240="Unknown"),ISBLANK(R1240))),"Missing Information", INDEX(Table15[Entire Service Line Classification], MATCH(SUMIFS(Table15[Unique ID],Table15[System-Owned Portion],E1240,Table15[If Material Anything Other than "Lead" in Column E,Was Material Ever Previously Lead?],G1240,Table15[Customer-Owned Portion],O1240),Table15[Unique ID],0),0)))</f>
        <v>Non-lead</v>
      </c>
    </row>
    <row r="1241" spans="1:23" ht="30" x14ac:dyDescent="0.25">
      <c r="A1241" s="2"/>
      <c r="B1241" s="67" t="s">
        <v>2453</v>
      </c>
      <c r="C1241" s="16" t="s">
        <v>2453</v>
      </c>
      <c r="D1241" s="16"/>
      <c r="E1241" s="26" t="s">
        <v>19</v>
      </c>
      <c r="F1241" s="116" t="s">
        <v>18</v>
      </c>
      <c r="G1241" s="117" t="s">
        <v>18</v>
      </c>
      <c r="H1241" s="89"/>
      <c r="I1241" s="112">
        <v>0.75</v>
      </c>
      <c r="J1241" s="28" t="s">
        <v>82</v>
      </c>
      <c r="K1241" s="16" t="s">
        <v>20</v>
      </c>
      <c r="L1241" s="16" t="s">
        <v>76</v>
      </c>
      <c r="M1241" s="89">
        <v>45966</v>
      </c>
      <c r="N1241" s="69"/>
      <c r="O1241" s="26" t="s">
        <v>19</v>
      </c>
      <c r="P1241" s="91"/>
      <c r="Q1241" s="112">
        <v>0.75</v>
      </c>
      <c r="R1241" s="28" t="s">
        <v>82</v>
      </c>
      <c r="S1241" s="16" t="s">
        <v>20</v>
      </c>
      <c r="T1241" s="16" t="s">
        <v>76</v>
      </c>
      <c r="U1241" s="89">
        <v>45966</v>
      </c>
      <c r="V1241" s="71"/>
      <c r="W1241" s="62" t="str" cm="1">
        <f t="array" ref="W1241">IF(SUM(LEN(B1241:V1241))=0,"",IF(OR(OR(ISBLANK(F1241),SUM(LEN(C1241),LEN(D1241))=0),AND(NOT(E1241="Unknown"),ISBLANK(J1241)),AND(NOT(O1241="Unknown"),ISBLANK(R1241))),"Missing Information", INDEX(Table15[Entire Service Line Classification], MATCH(SUMIFS(Table15[Unique ID],Table15[System-Owned Portion],E1241,Table15[If Material Anything Other than "Lead" in Column E,Was Material Ever Previously Lead?],G1241,Table15[Customer-Owned Portion],O1241),Table15[Unique ID],0),0)))</f>
        <v>Non-lead</v>
      </c>
    </row>
    <row r="1242" spans="1:23" ht="30" x14ac:dyDescent="0.25">
      <c r="A1242" s="2"/>
      <c r="B1242" s="67" t="s">
        <v>2454</v>
      </c>
      <c r="C1242" s="16" t="s">
        <v>2455</v>
      </c>
      <c r="D1242" s="16"/>
      <c r="E1242" s="26" t="s">
        <v>27</v>
      </c>
      <c r="F1242" s="116" t="s">
        <v>18</v>
      </c>
      <c r="G1242" s="117" t="s">
        <v>18</v>
      </c>
      <c r="H1242" s="89"/>
      <c r="I1242" s="112">
        <v>0.75</v>
      </c>
      <c r="J1242" s="28" t="s">
        <v>82</v>
      </c>
      <c r="K1242" s="16" t="s">
        <v>20</v>
      </c>
      <c r="L1242" s="16" t="s">
        <v>76</v>
      </c>
      <c r="M1242" s="89">
        <v>45960</v>
      </c>
      <c r="N1242" s="69"/>
      <c r="O1242" s="26" t="s">
        <v>19</v>
      </c>
      <c r="P1242" s="91"/>
      <c r="Q1242" s="112">
        <v>0.75</v>
      </c>
      <c r="R1242" s="28" t="s">
        <v>82</v>
      </c>
      <c r="S1242" s="16" t="s">
        <v>20</v>
      </c>
      <c r="T1242" s="16" t="s">
        <v>76</v>
      </c>
      <c r="U1242" s="89">
        <v>45960</v>
      </c>
      <c r="V1242" s="71"/>
      <c r="W1242" s="62" t="str" cm="1">
        <f t="array" ref="W1242">IF(SUM(LEN(B1242:V1242))=0,"",IF(OR(OR(ISBLANK(F1242),SUM(LEN(C1242),LEN(D1242))=0),AND(NOT(E1242="Unknown"),ISBLANK(J1242)),AND(NOT(O1242="Unknown"),ISBLANK(R1242))),"Missing Information", INDEX(Table15[Entire Service Line Classification], MATCH(SUMIFS(Table15[Unique ID],Table15[System-Owned Portion],E1242,Table15[If Material Anything Other than "Lead" in Column E,Was Material Ever Previously Lead?],G1242,Table15[Customer-Owned Portion],O1242),Table15[Unique ID],0),0)))</f>
        <v>Non-lead</v>
      </c>
    </row>
    <row r="1243" spans="1:23" ht="30" x14ac:dyDescent="0.25">
      <c r="A1243" s="2"/>
      <c r="B1243" s="67" t="s">
        <v>2456</v>
      </c>
      <c r="C1243" s="16" t="s">
        <v>2457</v>
      </c>
      <c r="D1243" s="16"/>
      <c r="E1243" s="26" t="s">
        <v>27</v>
      </c>
      <c r="F1243" s="116" t="s">
        <v>18</v>
      </c>
      <c r="G1243" s="117" t="s">
        <v>18</v>
      </c>
      <c r="H1243" s="89"/>
      <c r="I1243" s="112">
        <v>1</v>
      </c>
      <c r="J1243" s="28" t="s">
        <v>82</v>
      </c>
      <c r="K1243" s="16" t="s">
        <v>20</v>
      </c>
      <c r="L1243" s="16" t="s">
        <v>76</v>
      </c>
      <c r="M1243" s="89">
        <v>45961</v>
      </c>
      <c r="N1243" s="69"/>
      <c r="O1243" s="26" t="s">
        <v>19</v>
      </c>
      <c r="P1243" s="91"/>
      <c r="Q1243" s="112">
        <v>1</v>
      </c>
      <c r="R1243" s="28" t="s">
        <v>82</v>
      </c>
      <c r="S1243" s="16" t="s">
        <v>20</v>
      </c>
      <c r="T1243" s="16" t="s">
        <v>76</v>
      </c>
      <c r="U1243" s="89">
        <v>45961</v>
      </c>
      <c r="V1243" s="71"/>
      <c r="W1243" s="62" t="str" cm="1">
        <f t="array" ref="W1243">IF(SUM(LEN(B1243:V1243))=0,"",IF(OR(OR(ISBLANK(F1243),SUM(LEN(C1243),LEN(D1243))=0),AND(NOT(E1243="Unknown"),ISBLANK(J1243)),AND(NOT(O1243="Unknown"),ISBLANK(R1243))),"Missing Information", INDEX(Table15[Entire Service Line Classification], MATCH(SUMIFS(Table15[Unique ID],Table15[System-Owned Portion],E1243,Table15[If Material Anything Other than "Lead" in Column E,Was Material Ever Previously Lead?],G1243,Table15[Customer-Owned Portion],O1243),Table15[Unique ID],0),0)))</f>
        <v>Non-lead</v>
      </c>
    </row>
    <row r="1244" spans="1:23" ht="30" x14ac:dyDescent="0.25">
      <c r="A1244" s="2"/>
      <c r="B1244" s="67" t="s">
        <v>2458</v>
      </c>
      <c r="C1244" s="16" t="s">
        <v>2459</v>
      </c>
      <c r="D1244" s="16"/>
      <c r="E1244" s="26" t="s">
        <v>27</v>
      </c>
      <c r="F1244" s="116" t="s">
        <v>18</v>
      </c>
      <c r="G1244" s="28" t="s">
        <v>18</v>
      </c>
      <c r="H1244" s="89"/>
      <c r="I1244" s="112">
        <v>0.75</v>
      </c>
      <c r="J1244" s="28" t="s">
        <v>82</v>
      </c>
      <c r="K1244" s="117" t="s">
        <v>20</v>
      </c>
      <c r="L1244" s="117" t="s">
        <v>76</v>
      </c>
      <c r="M1244" s="89">
        <v>45413</v>
      </c>
      <c r="N1244" s="69"/>
      <c r="O1244" s="26" t="s">
        <v>19</v>
      </c>
      <c r="P1244" s="91"/>
      <c r="Q1244" s="112">
        <v>0.75</v>
      </c>
      <c r="R1244" s="28" t="s">
        <v>82</v>
      </c>
      <c r="S1244" s="117" t="s">
        <v>20</v>
      </c>
      <c r="T1244" s="117" t="s">
        <v>76</v>
      </c>
      <c r="U1244" s="89">
        <v>45413</v>
      </c>
      <c r="V1244" s="71"/>
      <c r="W1244" s="62" t="str" cm="1">
        <f t="array" ref="W1244">IF(SUM(LEN(B1244:V1244))=0,"",IF(OR(OR(ISBLANK(F1244),SUM(LEN(C1244),LEN(D1244))=0),AND(NOT(E1244="Unknown"),ISBLANK(J1244)),AND(NOT(O1244="Unknown"),ISBLANK(R1244))),"Missing Information", INDEX(Table15[Entire Service Line Classification], MATCH(SUMIFS(Table15[Unique ID],Table15[System-Owned Portion],E1244,Table15[If Material Anything Other than "Lead" in Column E,Was Material Ever Previously Lead?],G1244,Table15[Customer-Owned Portion],O1244),Table15[Unique ID],0),0)))</f>
        <v>Non-lead</v>
      </c>
    </row>
    <row r="1245" spans="1:23" ht="30" x14ac:dyDescent="0.25">
      <c r="A1245" s="2"/>
      <c r="B1245" s="67" t="s">
        <v>2460</v>
      </c>
      <c r="C1245" s="16" t="s">
        <v>2461</v>
      </c>
      <c r="D1245" s="16"/>
      <c r="E1245" s="26" t="s">
        <v>27</v>
      </c>
      <c r="F1245" s="116" t="s">
        <v>18</v>
      </c>
      <c r="G1245" s="117" t="s">
        <v>18</v>
      </c>
      <c r="H1245" s="89"/>
      <c r="I1245" s="112">
        <v>0.75</v>
      </c>
      <c r="J1245" s="28" t="s">
        <v>82</v>
      </c>
      <c r="K1245" s="16" t="s">
        <v>20</v>
      </c>
      <c r="L1245" s="16" t="s">
        <v>76</v>
      </c>
      <c r="M1245" s="89">
        <v>45966</v>
      </c>
      <c r="N1245" s="69"/>
      <c r="O1245" s="26" t="s">
        <v>19</v>
      </c>
      <c r="P1245" s="91"/>
      <c r="Q1245" s="112">
        <v>0.75</v>
      </c>
      <c r="R1245" s="28" t="s">
        <v>82</v>
      </c>
      <c r="S1245" s="16" t="s">
        <v>20</v>
      </c>
      <c r="T1245" s="16" t="s">
        <v>76</v>
      </c>
      <c r="U1245" s="89">
        <v>45966</v>
      </c>
      <c r="V1245" s="71"/>
      <c r="W1245" s="62" t="str" cm="1">
        <f t="array" ref="W1245">IF(SUM(LEN(B1245:V1245))=0,"",IF(OR(OR(ISBLANK(F1245),SUM(LEN(C1245),LEN(D1245))=0),AND(NOT(E1245="Unknown"),ISBLANK(J1245)),AND(NOT(O1245="Unknown"),ISBLANK(R1245))),"Missing Information", INDEX(Table15[Entire Service Line Classification], MATCH(SUMIFS(Table15[Unique ID],Table15[System-Owned Portion],E1245,Table15[If Material Anything Other than "Lead" in Column E,Was Material Ever Previously Lead?],G1245,Table15[Customer-Owned Portion],O1245),Table15[Unique ID],0),0)))</f>
        <v>Non-lead</v>
      </c>
    </row>
    <row r="1246" spans="1:23" ht="30" x14ac:dyDescent="0.25">
      <c r="A1246" s="2"/>
      <c r="B1246" s="67" t="s">
        <v>2462</v>
      </c>
      <c r="C1246" s="16" t="s">
        <v>2463</v>
      </c>
      <c r="D1246" s="16"/>
      <c r="E1246" s="26" t="s">
        <v>27</v>
      </c>
      <c r="F1246" s="116" t="s">
        <v>18</v>
      </c>
      <c r="G1246" s="117" t="s">
        <v>18</v>
      </c>
      <c r="H1246" s="89"/>
      <c r="I1246" s="112">
        <v>0.75</v>
      </c>
      <c r="J1246" s="28" t="s">
        <v>82</v>
      </c>
      <c r="K1246" s="16" t="s">
        <v>20</v>
      </c>
      <c r="L1246" s="16" t="s">
        <v>76</v>
      </c>
      <c r="M1246" s="89">
        <v>45961</v>
      </c>
      <c r="N1246" s="69"/>
      <c r="O1246" s="26" t="s">
        <v>19</v>
      </c>
      <c r="P1246" s="91"/>
      <c r="Q1246" s="112">
        <v>0.75</v>
      </c>
      <c r="R1246" s="28" t="s">
        <v>82</v>
      </c>
      <c r="S1246" s="16" t="s">
        <v>20</v>
      </c>
      <c r="T1246" s="16" t="s">
        <v>76</v>
      </c>
      <c r="U1246" s="89">
        <v>45961</v>
      </c>
      <c r="V1246" s="71"/>
      <c r="W1246" s="62" t="str" cm="1">
        <f t="array" ref="W1246">IF(SUM(LEN(B1246:V1246))=0,"",IF(OR(OR(ISBLANK(F1246),SUM(LEN(C1246),LEN(D1246))=0),AND(NOT(E1246="Unknown"),ISBLANK(J1246)),AND(NOT(O1246="Unknown"),ISBLANK(R1246))),"Missing Information", INDEX(Table15[Entire Service Line Classification], MATCH(SUMIFS(Table15[Unique ID],Table15[System-Owned Portion],E1246,Table15[If Material Anything Other than "Lead" in Column E,Was Material Ever Previously Lead?],G1246,Table15[Customer-Owned Portion],O1246),Table15[Unique ID],0),0)))</f>
        <v>Non-lead</v>
      </c>
    </row>
    <row r="1247" spans="1:23" ht="30" x14ac:dyDescent="0.25">
      <c r="A1247" s="2"/>
      <c r="B1247" s="67" t="s">
        <v>2464</v>
      </c>
      <c r="C1247" s="16" t="s">
        <v>2465</v>
      </c>
      <c r="D1247" s="16"/>
      <c r="E1247" s="26" t="s">
        <v>27</v>
      </c>
      <c r="F1247" s="116" t="s">
        <v>18</v>
      </c>
      <c r="G1247" s="28" t="s">
        <v>18</v>
      </c>
      <c r="H1247" s="89"/>
      <c r="I1247" s="112">
        <v>0.75</v>
      </c>
      <c r="J1247" s="117" t="s">
        <v>82</v>
      </c>
      <c r="K1247" s="117" t="s">
        <v>20</v>
      </c>
      <c r="L1247" s="16" t="s">
        <v>76</v>
      </c>
      <c r="M1247" s="89">
        <v>45422</v>
      </c>
      <c r="N1247" s="69"/>
      <c r="O1247" s="26" t="s">
        <v>19</v>
      </c>
      <c r="P1247" s="91"/>
      <c r="Q1247" s="112">
        <v>0.75</v>
      </c>
      <c r="R1247" s="28" t="s">
        <v>82</v>
      </c>
      <c r="S1247" s="16" t="s">
        <v>20</v>
      </c>
      <c r="T1247" s="16" t="s">
        <v>76</v>
      </c>
      <c r="U1247" s="89">
        <v>45810</v>
      </c>
      <c r="V1247" s="71"/>
      <c r="W1247" s="62" t="str" cm="1">
        <f t="array" ref="W1247">IF(SUM(LEN(B1247:V1247))=0,"",IF(OR(OR(ISBLANK(F1247),SUM(LEN(C1247),LEN(D1247))=0),AND(NOT(E1247="Unknown"),ISBLANK(J1247)),AND(NOT(O1247="Unknown"),ISBLANK(R1247))),"Missing Information", INDEX(Table15[Entire Service Line Classification], MATCH(SUMIFS(Table15[Unique ID],Table15[System-Owned Portion],E1247,Table15[If Material Anything Other than "Lead" in Column E,Was Material Ever Previously Lead?],G1247,Table15[Customer-Owned Portion],O1247),Table15[Unique ID],0),0)))</f>
        <v>Non-lead</v>
      </c>
    </row>
    <row r="1248" spans="1:23" ht="30" x14ac:dyDescent="0.25">
      <c r="A1248" s="2"/>
      <c r="B1248" s="67" t="s">
        <v>2466</v>
      </c>
      <c r="C1248" s="16" t="s">
        <v>2467</v>
      </c>
      <c r="D1248" s="16"/>
      <c r="E1248" s="26" t="s">
        <v>27</v>
      </c>
      <c r="F1248" s="116" t="s">
        <v>18</v>
      </c>
      <c r="G1248" s="28" t="s">
        <v>18</v>
      </c>
      <c r="H1248" s="89"/>
      <c r="I1248" s="112">
        <v>0.75</v>
      </c>
      <c r="J1248" s="117" t="s">
        <v>82</v>
      </c>
      <c r="K1248" s="117" t="s">
        <v>20</v>
      </c>
      <c r="L1248" s="16" t="s">
        <v>76</v>
      </c>
      <c r="M1248" s="89">
        <v>45422</v>
      </c>
      <c r="N1248" s="69"/>
      <c r="O1248" s="26" t="s">
        <v>19</v>
      </c>
      <c r="P1248" s="91"/>
      <c r="Q1248" s="112">
        <v>0.75</v>
      </c>
      <c r="R1248" s="28" t="s">
        <v>82</v>
      </c>
      <c r="S1248" s="16" t="s">
        <v>20</v>
      </c>
      <c r="T1248" s="16" t="s">
        <v>76</v>
      </c>
      <c r="U1248" s="89">
        <v>45810</v>
      </c>
      <c r="V1248" s="71"/>
      <c r="W1248" s="62" t="str" cm="1">
        <f t="array" ref="W1248">IF(SUM(LEN(B1248:V1248))=0,"",IF(OR(OR(ISBLANK(F1248),SUM(LEN(C1248),LEN(D1248))=0),AND(NOT(E1248="Unknown"),ISBLANK(J1248)),AND(NOT(O1248="Unknown"),ISBLANK(R1248))),"Missing Information", INDEX(Table15[Entire Service Line Classification], MATCH(SUMIFS(Table15[Unique ID],Table15[System-Owned Portion],E1248,Table15[If Material Anything Other than "Lead" in Column E,Was Material Ever Previously Lead?],G1248,Table15[Customer-Owned Portion],O1248),Table15[Unique ID],0),0)))</f>
        <v>Non-lead</v>
      </c>
    </row>
    <row r="1249" spans="1:23" ht="30" x14ac:dyDescent="0.25">
      <c r="A1249" s="2"/>
      <c r="B1249" s="67" t="s">
        <v>2468</v>
      </c>
      <c r="C1249" s="16" t="s">
        <v>2469</v>
      </c>
      <c r="D1249" s="16"/>
      <c r="E1249" s="26" t="s">
        <v>27</v>
      </c>
      <c r="F1249" s="116" t="s">
        <v>18</v>
      </c>
      <c r="G1249" s="28" t="s">
        <v>18</v>
      </c>
      <c r="H1249" s="89"/>
      <c r="I1249" s="112">
        <v>0.75</v>
      </c>
      <c r="J1249" s="28" t="s">
        <v>82</v>
      </c>
      <c r="K1249" s="117" t="s">
        <v>20</v>
      </c>
      <c r="L1249" s="16" t="s">
        <v>76</v>
      </c>
      <c r="M1249" s="89">
        <v>45413</v>
      </c>
      <c r="N1249" s="69"/>
      <c r="O1249" s="26" t="s">
        <v>19</v>
      </c>
      <c r="P1249" s="91"/>
      <c r="Q1249" s="112">
        <v>0.75</v>
      </c>
      <c r="R1249" s="28" t="s">
        <v>82</v>
      </c>
      <c r="S1249" s="117" t="s">
        <v>20</v>
      </c>
      <c r="T1249" s="16" t="s">
        <v>76</v>
      </c>
      <c r="U1249" s="89">
        <v>45413</v>
      </c>
      <c r="V1249" s="71"/>
      <c r="W1249" s="62" t="str" cm="1">
        <f t="array" ref="W1249">IF(SUM(LEN(B1249:V1249))=0,"",IF(OR(OR(ISBLANK(F1249),SUM(LEN(C1249),LEN(D1249))=0),AND(NOT(E1249="Unknown"),ISBLANK(J1249)),AND(NOT(O1249="Unknown"),ISBLANK(R1249))),"Missing Information", INDEX(Table15[Entire Service Line Classification], MATCH(SUMIFS(Table15[Unique ID],Table15[System-Owned Portion],E1249,Table15[If Material Anything Other than "Lead" in Column E,Was Material Ever Previously Lead?],G1249,Table15[Customer-Owned Portion],O1249),Table15[Unique ID],0),0)))</f>
        <v>Non-lead</v>
      </c>
    </row>
    <row r="1250" spans="1:23" ht="30" x14ac:dyDescent="0.25">
      <c r="A1250" s="2"/>
      <c r="B1250" s="67" t="s">
        <v>2471</v>
      </c>
      <c r="C1250" s="16" t="s">
        <v>2472</v>
      </c>
      <c r="D1250" s="16"/>
      <c r="E1250" s="26" t="s">
        <v>27</v>
      </c>
      <c r="F1250" s="116" t="s">
        <v>18</v>
      </c>
      <c r="G1250" s="117" t="s">
        <v>18</v>
      </c>
      <c r="H1250" s="89"/>
      <c r="I1250" s="112">
        <v>0.75</v>
      </c>
      <c r="J1250" s="28" t="s">
        <v>82</v>
      </c>
      <c r="K1250" s="16" t="s">
        <v>20</v>
      </c>
      <c r="L1250" s="16" t="s">
        <v>76</v>
      </c>
      <c r="M1250" s="89">
        <v>45966</v>
      </c>
      <c r="N1250" s="69"/>
      <c r="O1250" s="26" t="s">
        <v>27</v>
      </c>
      <c r="P1250" s="91"/>
      <c r="Q1250" s="112">
        <v>0.75</v>
      </c>
      <c r="R1250" s="28" t="s">
        <v>82</v>
      </c>
      <c r="S1250" s="16" t="s">
        <v>20</v>
      </c>
      <c r="T1250" s="16" t="s">
        <v>76</v>
      </c>
      <c r="U1250" s="89">
        <v>45966</v>
      </c>
      <c r="V1250" s="71"/>
      <c r="W1250" s="62" t="str" cm="1">
        <f t="array" ref="W1250">IF(SUM(LEN(B1250:V1250))=0,"",IF(OR(OR(ISBLANK(F1250),SUM(LEN(C1250),LEN(D1250))=0),AND(NOT(E1250="Unknown"),ISBLANK(J1250)),AND(NOT(O1250="Unknown"),ISBLANK(R1250))),"Missing Information", INDEX(Table15[Entire Service Line Classification], MATCH(SUMIFS(Table15[Unique ID],Table15[System-Owned Portion],E1250,Table15[If Material Anything Other than "Lead" in Column E,Was Material Ever Previously Lead?],G1250,Table15[Customer-Owned Portion],O1250),Table15[Unique ID],0),0)))</f>
        <v>Non-lead</v>
      </c>
    </row>
    <row r="1251" spans="1:23" ht="30" x14ac:dyDescent="0.25">
      <c r="A1251" s="2"/>
      <c r="B1251" s="67" t="s">
        <v>2470</v>
      </c>
      <c r="C1251" s="16" t="s">
        <v>2470</v>
      </c>
      <c r="D1251" s="16"/>
      <c r="E1251" s="26" t="s">
        <v>27</v>
      </c>
      <c r="F1251" s="116" t="s">
        <v>18</v>
      </c>
      <c r="G1251" s="117" t="s">
        <v>18</v>
      </c>
      <c r="H1251" s="89"/>
      <c r="I1251" s="112">
        <v>0.75</v>
      </c>
      <c r="J1251" s="28" t="s">
        <v>82</v>
      </c>
      <c r="K1251" s="16" t="s">
        <v>20</v>
      </c>
      <c r="L1251" s="16" t="s">
        <v>76</v>
      </c>
      <c r="M1251" s="89">
        <v>45960</v>
      </c>
      <c r="N1251" s="69"/>
      <c r="O1251" s="119" t="s">
        <v>19</v>
      </c>
      <c r="P1251" s="91"/>
      <c r="Q1251" s="112">
        <v>0.75</v>
      </c>
      <c r="R1251" s="117" t="s">
        <v>82</v>
      </c>
      <c r="S1251" s="16" t="s">
        <v>20</v>
      </c>
      <c r="T1251" s="16" t="s">
        <v>76</v>
      </c>
      <c r="U1251" s="89">
        <v>45960</v>
      </c>
      <c r="V1251" s="71"/>
      <c r="W1251" s="62" t="str" cm="1">
        <f t="array" ref="W1251">IF(SUM(LEN(B1251:V1251))=0,"",IF(OR(OR(ISBLANK(F1251),SUM(LEN(C1251),LEN(D1251))=0),AND(NOT(E1251="Unknown"),ISBLANK(J1251)),AND(NOT(O1251="Unknown"),ISBLANK(R1251))),"Missing Information", INDEX(Table15[Entire Service Line Classification], MATCH(SUMIFS(Table15[Unique ID],Table15[System-Owned Portion],E1251,Table15[If Material Anything Other than "Lead" in Column E,Was Material Ever Previously Lead?],G1251,Table15[Customer-Owned Portion],O1251),Table15[Unique ID],0),0)))</f>
        <v>Non-lead</v>
      </c>
    </row>
    <row r="1252" spans="1:23" ht="30" x14ac:dyDescent="0.25">
      <c r="A1252" s="2"/>
      <c r="B1252" s="67" t="s">
        <v>2473</v>
      </c>
      <c r="C1252" s="16" t="s">
        <v>2474</v>
      </c>
      <c r="D1252" s="16"/>
      <c r="E1252" s="26" t="s">
        <v>27</v>
      </c>
      <c r="F1252" s="116" t="s">
        <v>18</v>
      </c>
      <c r="G1252" s="117" t="s">
        <v>18</v>
      </c>
      <c r="H1252" s="89"/>
      <c r="I1252" s="112">
        <v>0.75</v>
      </c>
      <c r="J1252" s="28" t="s">
        <v>82</v>
      </c>
      <c r="K1252" s="16" t="s">
        <v>20</v>
      </c>
      <c r="L1252" s="16" t="s">
        <v>76</v>
      </c>
      <c r="M1252" s="89">
        <v>45810</v>
      </c>
      <c r="N1252" s="69"/>
      <c r="O1252" s="26" t="s">
        <v>19</v>
      </c>
      <c r="P1252" s="91"/>
      <c r="Q1252" s="112">
        <v>0.75</v>
      </c>
      <c r="R1252" s="28" t="s">
        <v>82</v>
      </c>
      <c r="S1252" s="16" t="s">
        <v>20</v>
      </c>
      <c r="T1252" s="16" t="s">
        <v>76</v>
      </c>
      <c r="U1252" s="89">
        <v>45810</v>
      </c>
      <c r="V1252" s="71"/>
      <c r="W1252" s="62" t="str" cm="1">
        <f t="array" ref="W1252">IF(SUM(LEN(B1252:V1252))=0,"",IF(OR(OR(ISBLANK(F1252),SUM(LEN(C1252),LEN(D1252))=0),AND(NOT(E1252="Unknown"),ISBLANK(J1252)),AND(NOT(O1252="Unknown"),ISBLANK(R1252))),"Missing Information", INDEX(Table15[Entire Service Line Classification], MATCH(SUMIFS(Table15[Unique ID],Table15[System-Owned Portion],E1252,Table15[If Material Anything Other than "Lead" in Column E,Was Material Ever Previously Lead?],G1252,Table15[Customer-Owned Portion],O1252),Table15[Unique ID],0),0)))</f>
        <v>Non-lead</v>
      </c>
    </row>
    <row r="1253" spans="1:23" ht="30" x14ac:dyDescent="0.25">
      <c r="A1253" s="2"/>
      <c r="B1253" s="67" t="s">
        <v>2475</v>
      </c>
      <c r="C1253" s="16" t="s">
        <v>2476</v>
      </c>
      <c r="D1253" s="16"/>
      <c r="E1253" s="26" t="s">
        <v>27</v>
      </c>
      <c r="F1253" s="116" t="s">
        <v>18</v>
      </c>
      <c r="G1253" s="117" t="s">
        <v>18</v>
      </c>
      <c r="H1253" s="89"/>
      <c r="I1253" s="112">
        <v>0.75</v>
      </c>
      <c r="J1253" s="28" t="s">
        <v>82</v>
      </c>
      <c r="K1253" s="16" t="s">
        <v>20</v>
      </c>
      <c r="L1253" s="16" t="s">
        <v>76</v>
      </c>
      <c r="M1253" s="89">
        <v>45961</v>
      </c>
      <c r="N1253" s="69"/>
      <c r="O1253" s="26" t="s">
        <v>19</v>
      </c>
      <c r="P1253" s="91"/>
      <c r="Q1253" s="112">
        <v>0.75</v>
      </c>
      <c r="R1253" s="28" t="s">
        <v>82</v>
      </c>
      <c r="S1253" s="16" t="s">
        <v>20</v>
      </c>
      <c r="T1253" s="16" t="s">
        <v>76</v>
      </c>
      <c r="U1253" s="89">
        <v>45961</v>
      </c>
      <c r="V1253" s="71"/>
      <c r="W1253" s="62" t="str" cm="1">
        <f t="array" ref="W1253">IF(SUM(LEN(B1253:V1253))=0,"",IF(OR(OR(ISBLANK(F1253),SUM(LEN(C1253),LEN(D1253))=0),AND(NOT(E1253="Unknown"),ISBLANK(J1253)),AND(NOT(O1253="Unknown"),ISBLANK(R1253))),"Missing Information", INDEX(Table15[Entire Service Line Classification], MATCH(SUMIFS(Table15[Unique ID],Table15[System-Owned Portion],E1253,Table15[If Material Anything Other than "Lead" in Column E,Was Material Ever Previously Lead?],G1253,Table15[Customer-Owned Portion],O1253),Table15[Unique ID],0),0)))</f>
        <v>Non-lead</v>
      </c>
    </row>
    <row r="1254" spans="1:23" ht="30" x14ac:dyDescent="0.25">
      <c r="A1254" s="2"/>
      <c r="B1254" s="67" t="s">
        <v>2477</v>
      </c>
      <c r="C1254" s="16" t="s">
        <v>2478</v>
      </c>
      <c r="D1254" s="16"/>
      <c r="E1254" s="26" t="s">
        <v>27</v>
      </c>
      <c r="F1254" s="116" t="s">
        <v>18</v>
      </c>
      <c r="G1254" s="28" t="s">
        <v>18</v>
      </c>
      <c r="H1254" s="89">
        <v>41261</v>
      </c>
      <c r="I1254" s="112">
        <v>1</v>
      </c>
      <c r="J1254" s="28" t="s">
        <v>87</v>
      </c>
      <c r="K1254" s="16" t="s">
        <v>18</v>
      </c>
      <c r="L1254" s="16"/>
      <c r="M1254" s="89">
        <v>41261</v>
      </c>
      <c r="N1254" s="69"/>
      <c r="O1254" s="26" t="s">
        <v>36</v>
      </c>
      <c r="P1254" s="91">
        <v>41261</v>
      </c>
      <c r="Q1254" s="112">
        <v>1</v>
      </c>
      <c r="R1254" s="28" t="s">
        <v>87</v>
      </c>
      <c r="S1254" s="16" t="s">
        <v>18</v>
      </c>
      <c r="T1254" s="16"/>
      <c r="U1254" s="89"/>
      <c r="V1254" s="71"/>
      <c r="W1254" s="62" t="str" cm="1">
        <f t="array" ref="W1254">IF(SUM(LEN(B1254:V1254))=0,"",IF(OR(OR(ISBLANK(F1254),SUM(LEN(C1254),LEN(D1254))=0),AND(NOT(E1254="Unknown"),ISBLANK(J1254)),AND(NOT(O1254="Unknown"),ISBLANK(R1254))),"Missing Information", INDEX(Table15[Entire Service Line Classification], MATCH(SUMIFS(Table15[Unique ID],Table15[System-Owned Portion],E1254,Table15[If Material Anything Other than "Lead" in Column E,Was Material Ever Previously Lead?],G1254,Table15[Customer-Owned Portion],O1254),Table15[Unique ID],0),0)))</f>
        <v>Non-lead</v>
      </c>
    </row>
    <row r="1255" spans="1:23" ht="30" x14ac:dyDescent="0.25">
      <c r="A1255" s="2"/>
      <c r="B1255" s="67" t="s">
        <v>2479</v>
      </c>
      <c r="C1255" s="16" t="s">
        <v>2480</v>
      </c>
      <c r="D1255" s="16"/>
      <c r="E1255" s="26" t="s">
        <v>27</v>
      </c>
      <c r="F1255" s="116" t="s">
        <v>18</v>
      </c>
      <c r="G1255" s="117" t="s">
        <v>18</v>
      </c>
      <c r="H1255" s="89"/>
      <c r="I1255" s="112">
        <v>0.75</v>
      </c>
      <c r="J1255" s="28" t="s">
        <v>82</v>
      </c>
      <c r="K1255" s="16" t="s">
        <v>20</v>
      </c>
      <c r="L1255" s="16" t="s">
        <v>76</v>
      </c>
      <c r="M1255" s="89">
        <v>45974</v>
      </c>
      <c r="N1255" s="69"/>
      <c r="O1255" s="119" t="s">
        <v>19</v>
      </c>
      <c r="P1255" s="91"/>
      <c r="Q1255" s="112">
        <v>0.75</v>
      </c>
      <c r="R1255" s="117" t="s">
        <v>82</v>
      </c>
      <c r="S1255" s="16" t="s">
        <v>20</v>
      </c>
      <c r="T1255" s="16" t="s">
        <v>76</v>
      </c>
      <c r="U1255" s="89">
        <v>45973</v>
      </c>
      <c r="V1255" s="71"/>
      <c r="W1255" s="62" t="str" cm="1">
        <f t="array" ref="W1255">IF(SUM(LEN(B1255:V1255))=0,"",IF(OR(OR(ISBLANK(F1255),SUM(LEN(C1255),LEN(D1255))=0),AND(NOT(E1255="Unknown"),ISBLANK(J1255)),AND(NOT(O1255="Unknown"),ISBLANK(R1255))),"Missing Information", INDEX(Table15[Entire Service Line Classification], MATCH(SUMIFS(Table15[Unique ID],Table15[System-Owned Portion],E1255,Table15[If Material Anything Other than "Lead" in Column E,Was Material Ever Previously Lead?],G1255,Table15[Customer-Owned Portion],O1255),Table15[Unique ID],0),0)))</f>
        <v>Non-lead</v>
      </c>
    </row>
    <row r="1256" spans="1:23" ht="30" x14ac:dyDescent="0.25">
      <c r="A1256" s="2"/>
      <c r="B1256" s="67" t="s">
        <v>2481</v>
      </c>
      <c r="C1256" s="16" t="s">
        <v>2482</v>
      </c>
      <c r="D1256" s="16"/>
      <c r="E1256" s="26" t="s">
        <v>27</v>
      </c>
      <c r="F1256" s="116" t="s">
        <v>18</v>
      </c>
      <c r="G1256" s="28" t="s">
        <v>18</v>
      </c>
      <c r="H1256" s="89">
        <v>41261</v>
      </c>
      <c r="I1256" s="112">
        <v>1</v>
      </c>
      <c r="J1256" s="28" t="s">
        <v>87</v>
      </c>
      <c r="K1256" s="16" t="s">
        <v>18</v>
      </c>
      <c r="L1256" s="16"/>
      <c r="M1256" s="89">
        <v>41261</v>
      </c>
      <c r="N1256" s="69"/>
      <c r="O1256" s="26" t="s">
        <v>36</v>
      </c>
      <c r="P1256" s="91">
        <v>41261</v>
      </c>
      <c r="Q1256" s="112">
        <v>1</v>
      </c>
      <c r="R1256" s="28" t="s">
        <v>87</v>
      </c>
      <c r="S1256" s="16" t="s">
        <v>18</v>
      </c>
      <c r="T1256" s="16"/>
      <c r="U1256" s="89"/>
      <c r="V1256" s="71"/>
      <c r="W1256" s="62" t="str" cm="1">
        <f t="array" ref="W1256">IF(SUM(LEN(B1256:V1256))=0,"",IF(OR(OR(ISBLANK(F1256),SUM(LEN(C1256),LEN(D1256))=0),AND(NOT(E1256="Unknown"),ISBLANK(J1256)),AND(NOT(O1256="Unknown"),ISBLANK(R1256))),"Missing Information", INDEX(Table15[Entire Service Line Classification], MATCH(SUMIFS(Table15[Unique ID],Table15[System-Owned Portion],E1256,Table15[If Material Anything Other than "Lead" in Column E,Was Material Ever Previously Lead?],G1256,Table15[Customer-Owned Portion],O1256),Table15[Unique ID],0),0)))</f>
        <v>Non-lead</v>
      </c>
    </row>
    <row r="1257" spans="1:23" ht="30" x14ac:dyDescent="0.25">
      <c r="A1257" s="2"/>
      <c r="B1257" s="67" t="s">
        <v>2483</v>
      </c>
      <c r="C1257" s="16" t="s">
        <v>2484</v>
      </c>
      <c r="D1257" s="16"/>
      <c r="E1257" s="26" t="s">
        <v>27</v>
      </c>
      <c r="F1257" s="116" t="s">
        <v>18</v>
      </c>
      <c r="G1257" s="28" t="s">
        <v>18</v>
      </c>
      <c r="H1257" s="89">
        <v>41261</v>
      </c>
      <c r="I1257" s="112">
        <v>1</v>
      </c>
      <c r="J1257" s="28" t="s">
        <v>87</v>
      </c>
      <c r="K1257" s="16" t="s">
        <v>18</v>
      </c>
      <c r="L1257" s="16"/>
      <c r="M1257" s="89">
        <v>41261</v>
      </c>
      <c r="N1257" s="69"/>
      <c r="O1257" s="26" t="s">
        <v>36</v>
      </c>
      <c r="P1257" s="91">
        <v>41261</v>
      </c>
      <c r="Q1257" s="112">
        <v>1</v>
      </c>
      <c r="R1257" s="28" t="s">
        <v>87</v>
      </c>
      <c r="S1257" s="16" t="s">
        <v>18</v>
      </c>
      <c r="T1257" s="16"/>
      <c r="U1257" s="89"/>
      <c r="V1257" s="71"/>
      <c r="W1257" s="62" t="str" cm="1">
        <f t="array" ref="W1257">IF(SUM(LEN(B1257:V1257))=0,"",IF(OR(OR(ISBLANK(F1257),SUM(LEN(C1257),LEN(D1257))=0),AND(NOT(E1257="Unknown"),ISBLANK(J1257)),AND(NOT(O1257="Unknown"),ISBLANK(R1257))),"Missing Information", INDEX(Table15[Entire Service Line Classification], MATCH(SUMIFS(Table15[Unique ID],Table15[System-Owned Portion],E1257,Table15[If Material Anything Other than "Lead" in Column E,Was Material Ever Previously Lead?],G1257,Table15[Customer-Owned Portion],O1257),Table15[Unique ID],0),0)))</f>
        <v>Non-lead</v>
      </c>
    </row>
    <row r="1258" spans="1:23" ht="30" x14ac:dyDescent="0.25">
      <c r="A1258" s="2"/>
      <c r="B1258" s="67" t="s">
        <v>2485</v>
      </c>
      <c r="C1258" s="16" t="s">
        <v>2486</v>
      </c>
      <c r="D1258" s="16"/>
      <c r="E1258" s="26" t="s">
        <v>27</v>
      </c>
      <c r="F1258" s="116" t="s">
        <v>18</v>
      </c>
      <c r="G1258" s="28" t="s">
        <v>18</v>
      </c>
      <c r="H1258" s="89">
        <v>41261</v>
      </c>
      <c r="I1258" s="112">
        <v>1</v>
      </c>
      <c r="J1258" s="28" t="s">
        <v>87</v>
      </c>
      <c r="K1258" s="16" t="s">
        <v>18</v>
      </c>
      <c r="L1258" s="16"/>
      <c r="M1258" s="89"/>
      <c r="N1258" s="69"/>
      <c r="O1258" s="26" t="s">
        <v>36</v>
      </c>
      <c r="P1258" s="91">
        <v>41261</v>
      </c>
      <c r="Q1258" s="112">
        <v>1</v>
      </c>
      <c r="R1258" s="28" t="s">
        <v>87</v>
      </c>
      <c r="S1258" s="16" t="s">
        <v>18</v>
      </c>
      <c r="T1258" s="16"/>
      <c r="U1258" s="89"/>
      <c r="V1258" s="71"/>
      <c r="W1258" s="62" t="str" cm="1">
        <f t="array" ref="W1258">IF(SUM(LEN(B1258:V1258))=0,"",IF(OR(OR(ISBLANK(F1258),SUM(LEN(C1258),LEN(D1258))=0),AND(NOT(E1258="Unknown"),ISBLANK(J1258)),AND(NOT(O1258="Unknown"),ISBLANK(R1258))),"Missing Information", INDEX(Table15[Entire Service Line Classification], MATCH(SUMIFS(Table15[Unique ID],Table15[System-Owned Portion],E1258,Table15[If Material Anything Other than "Lead" in Column E,Was Material Ever Previously Lead?],G1258,Table15[Customer-Owned Portion],O1258),Table15[Unique ID],0),0)))</f>
        <v>Non-lead</v>
      </c>
    </row>
    <row r="1259" spans="1:23" ht="30" x14ac:dyDescent="0.25">
      <c r="A1259" s="2"/>
      <c r="B1259" s="67" t="s">
        <v>2487</v>
      </c>
      <c r="C1259" s="16" t="s">
        <v>2488</v>
      </c>
      <c r="D1259" s="16"/>
      <c r="E1259" s="26" t="s">
        <v>27</v>
      </c>
      <c r="F1259" s="116" t="s">
        <v>18</v>
      </c>
      <c r="G1259" s="28" t="s">
        <v>18</v>
      </c>
      <c r="H1259" s="89">
        <v>41261</v>
      </c>
      <c r="I1259" s="112">
        <v>1</v>
      </c>
      <c r="J1259" s="28" t="s">
        <v>87</v>
      </c>
      <c r="K1259" s="16" t="s">
        <v>18</v>
      </c>
      <c r="L1259" s="16"/>
      <c r="M1259" s="89"/>
      <c r="N1259" s="69"/>
      <c r="O1259" s="26" t="s">
        <v>36</v>
      </c>
      <c r="P1259" s="91">
        <v>41261</v>
      </c>
      <c r="Q1259" s="112">
        <v>1</v>
      </c>
      <c r="R1259" s="28" t="s">
        <v>87</v>
      </c>
      <c r="S1259" s="16" t="s">
        <v>18</v>
      </c>
      <c r="T1259" s="16"/>
      <c r="U1259" s="89"/>
      <c r="V1259" s="71"/>
      <c r="W1259" s="62" t="str" cm="1">
        <f t="array" ref="W1259">IF(SUM(LEN(B1259:V1259))=0,"",IF(OR(OR(ISBLANK(F1259),SUM(LEN(C1259),LEN(D1259))=0),AND(NOT(E1259="Unknown"),ISBLANK(J1259)),AND(NOT(O1259="Unknown"),ISBLANK(R1259))),"Missing Information", INDEX(Table15[Entire Service Line Classification], MATCH(SUMIFS(Table15[Unique ID],Table15[System-Owned Portion],E1259,Table15[If Material Anything Other than "Lead" in Column E,Was Material Ever Previously Lead?],G1259,Table15[Customer-Owned Portion],O1259),Table15[Unique ID],0),0)))</f>
        <v>Non-lead</v>
      </c>
    </row>
    <row r="1260" spans="1:23" ht="30" x14ac:dyDescent="0.25">
      <c r="A1260" s="2"/>
      <c r="B1260" s="67" t="s">
        <v>2489</v>
      </c>
      <c r="C1260" s="16" t="s">
        <v>2490</v>
      </c>
      <c r="D1260" s="16"/>
      <c r="E1260" s="26" t="s">
        <v>27</v>
      </c>
      <c r="F1260" s="116" t="s">
        <v>18</v>
      </c>
      <c r="G1260" s="117" t="s">
        <v>18</v>
      </c>
      <c r="H1260" s="89"/>
      <c r="I1260" s="112">
        <v>0.75</v>
      </c>
      <c r="J1260" s="28" t="s">
        <v>82</v>
      </c>
      <c r="K1260" s="16" t="s">
        <v>20</v>
      </c>
      <c r="L1260" s="16" t="s">
        <v>76</v>
      </c>
      <c r="M1260" s="89">
        <v>45973</v>
      </c>
      <c r="N1260" s="69"/>
      <c r="O1260" s="119" t="s">
        <v>19</v>
      </c>
      <c r="P1260" s="91"/>
      <c r="Q1260" s="112">
        <v>0.75</v>
      </c>
      <c r="R1260" s="117" t="s">
        <v>82</v>
      </c>
      <c r="S1260" s="16" t="s">
        <v>20</v>
      </c>
      <c r="T1260" s="16" t="s">
        <v>76</v>
      </c>
      <c r="U1260" s="89">
        <v>45973</v>
      </c>
      <c r="V1260" s="71"/>
      <c r="W1260" s="62" t="str" cm="1">
        <f t="array" ref="W1260">IF(SUM(LEN(B1260:V1260))=0,"",IF(OR(OR(ISBLANK(F1260),SUM(LEN(C1260),LEN(D1260))=0),AND(NOT(E1260="Unknown"),ISBLANK(J1260)),AND(NOT(O1260="Unknown"),ISBLANK(R1260))),"Missing Information", INDEX(Table15[Entire Service Line Classification], MATCH(SUMIFS(Table15[Unique ID],Table15[System-Owned Portion],E1260,Table15[If Material Anything Other than "Lead" in Column E,Was Material Ever Previously Lead?],G1260,Table15[Customer-Owned Portion],O1260),Table15[Unique ID],0),0)))</f>
        <v>Non-lead</v>
      </c>
    </row>
    <row r="1261" spans="1:23" ht="30" x14ac:dyDescent="0.25">
      <c r="A1261" s="2"/>
      <c r="B1261" s="67" t="s">
        <v>2492</v>
      </c>
      <c r="C1261" s="16" t="s">
        <v>2493</v>
      </c>
      <c r="D1261" s="16"/>
      <c r="E1261" s="26" t="s">
        <v>36</v>
      </c>
      <c r="F1261" s="116" t="s">
        <v>18</v>
      </c>
      <c r="G1261" s="28" t="s">
        <v>18</v>
      </c>
      <c r="H1261" s="89">
        <v>31778</v>
      </c>
      <c r="I1261" s="112">
        <v>0.75</v>
      </c>
      <c r="J1261" s="28" t="s">
        <v>87</v>
      </c>
      <c r="K1261" s="16" t="s">
        <v>18</v>
      </c>
      <c r="L1261" s="16"/>
      <c r="M1261" s="89"/>
      <c r="N1261" s="69"/>
      <c r="O1261" s="26" t="s">
        <v>36</v>
      </c>
      <c r="P1261" s="91">
        <v>31778</v>
      </c>
      <c r="Q1261" s="112">
        <v>0.75</v>
      </c>
      <c r="R1261" s="28" t="s">
        <v>87</v>
      </c>
      <c r="S1261" s="16" t="s">
        <v>18</v>
      </c>
      <c r="T1261" s="16"/>
      <c r="U1261" s="89"/>
      <c r="V1261" s="71"/>
      <c r="W1261" s="62" t="str" cm="1">
        <f t="array" ref="W1261">IF(SUM(LEN(B1261:V1261))=0,"",IF(OR(OR(ISBLANK(F1261),SUM(LEN(C1261),LEN(D1261))=0),AND(NOT(E1261="Unknown"),ISBLANK(J1261)),AND(NOT(O1261="Unknown"),ISBLANK(R1261))),"Missing Information", INDEX(Table15[Entire Service Line Classification], MATCH(SUMIFS(Table15[Unique ID],Table15[System-Owned Portion],E1261,Table15[If Material Anything Other than "Lead" in Column E,Was Material Ever Previously Lead?],G1261,Table15[Customer-Owned Portion],O1261),Table15[Unique ID],0),0)))</f>
        <v>Non-lead</v>
      </c>
    </row>
    <row r="1262" spans="1:23" ht="30" x14ac:dyDescent="0.25">
      <c r="A1262" s="2"/>
      <c r="B1262" s="67" t="s">
        <v>2494</v>
      </c>
      <c r="C1262" s="16" t="s">
        <v>2495</v>
      </c>
      <c r="D1262" s="16"/>
      <c r="E1262" s="26" t="s">
        <v>27</v>
      </c>
      <c r="F1262" s="116" t="s">
        <v>18</v>
      </c>
      <c r="G1262" s="117" t="s">
        <v>18</v>
      </c>
      <c r="H1262" s="89"/>
      <c r="I1262" s="112">
        <v>0.75</v>
      </c>
      <c r="J1262" s="28" t="s">
        <v>82</v>
      </c>
      <c r="K1262" s="16" t="s">
        <v>20</v>
      </c>
      <c r="L1262" s="16" t="s">
        <v>76</v>
      </c>
      <c r="M1262" s="89">
        <v>45056</v>
      </c>
      <c r="N1262" s="69"/>
      <c r="O1262" s="26" t="s">
        <v>26</v>
      </c>
      <c r="P1262" s="91"/>
      <c r="Q1262" s="112">
        <v>0.75</v>
      </c>
      <c r="R1262" s="28" t="s">
        <v>82</v>
      </c>
      <c r="S1262" s="16" t="s">
        <v>20</v>
      </c>
      <c r="T1262" s="16" t="s">
        <v>76</v>
      </c>
      <c r="U1262" s="89">
        <v>45787</v>
      </c>
      <c r="V1262" s="71"/>
      <c r="W1262" s="62" t="str" cm="1">
        <f t="array" ref="W1262">IF(SUM(LEN(B1262:V1262))=0,"",IF(OR(OR(ISBLANK(F1262),SUM(LEN(C1262),LEN(D1262))=0),AND(NOT(E1262="Unknown"),ISBLANK(J1262)),AND(NOT(O1262="Unknown"),ISBLANK(R1262))),"Missing Information", INDEX(Table15[Entire Service Line Classification], MATCH(SUMIFS(Table15[Unique ID],Table15[System-Owned Portion],E1262,Table15[If Material Anything Other than "Lead" in Column E,Was Material Ever Previously Lead?],G1262,Table15[Customer-Owned Portion],O1262),Table15[Unique ID],0),0)))</f>
        <v>Non-lead</v>
      </c>
    </row>
    <row r="1263" spans="1:23" ht="30" x14ac:dyDescent="0.25">
      <c r="A1263" s="2"/>
      <c r="B1263" s="67" t="s">
        <v>2491</v>
      </c>
      <c r="C1263" s="16" t="s">
        <v>2491</v>
      </c>
      <c r="D1263" s="16"/>
      <c r="E1263" s="26" t="s">
        <v>19</v>
      </c>
      <c r="F1263" s="116" t="s">
        <v>18</v>
      </c>
      <c r="G1263" s="28" t="s">
        <v>18</v>
      </c>
      <c r="H1263" s="89">
        <v>34199</v>
      </c>
      <c r="I1263" s="112">
        <v>1</v>
      </c>
      <c r="J1263" s="28" t="s">
        <v>87</v>
      </c>
      <c r="K1263" s="16" t="s">
        <v>18</v>
      </c>
      <c r="L1263" s="16"/>
      <c r="M1263" s="89"/>
      <c r="N1263" s="69"/>
      <c r="O1263" s="26" t="s">
        <v>36</v>
      </c>
      <c r="P1263" s="91">
        <v>34199</v>
      </c>
      <c r="Q1263" s="112">
        <v>1</v>
      </c>
      <c r="R1263" s="28" t="s">
        <v>87</v>
      </c>
      <c r="S1263" s="16" t="s">
        <v>18</v>
      </c>
      <c r="T1263" s="16"/>
      <c r="U1263" s="89"/>
      <c r="V1263" s="71"/>
      <c r="W1263" s="62" t="str" cm="1">
        <f t="array" ref="W1263">IF(SUM(LEN(B1263:V1263))=0,"",IF(OR(OR(ISBLANK(F1263),SUM(LEN(C1263),LEN(D1263))=0),AND(NOT(E1263="Unknown"),ISBLANK(J1263)),AND(NOT(O1263="Unknown"),ISBLANK(R1263))),"Missing Information", INDEX(Table15[Entire Service Line Classification], MATCH(SUMIFS(Table15[Unique ID],Table15[System-Owned Portion],E1263,Table15[If Material Anything Other than "Lead" in Column E,Was Material Ever Previously Lead?],G1263,Table15[Customer-Owned Portion],O1263),Table15[Unique ID],0),0)))</f>
        <v>Non-lead</v>
      </c>
    </row>
    <row r="1264" spans="1:23" ht="30" x14ac:dyDescent="0.25">
      <c r="A1264" s="2"/>
      <c r="B1264" s="67" t="s">
        <v>2496</v>
      </c>
      <c r="C1264" s="16" t="s">
        <v>2497</v>
      </c>
      <c r="D1264" s="16"/>
      <c r="E1264" s="26" t="s">
        <v>27</v>
      </c>
      <c r="F1264" s="116" t="s">
        <v>18</v>
      </c>
      <c r="G1264" s="117" t="s">
        <v>18</v>
      </c>
      <c r="H1264" s="89"/>
      <c r="I1264" s="112">
        <v>0.75</v>
      </c>
      <c r="J1264" s="28" t="s">
        <v>29</v>
      </c>
      <c r="K1264" s="16" t="s">
        <v>18</v>
      </c>
      <c r="L1264" s="16" t="s">
        <v>74</v>
      </c>
      <c r="M1264" s="89">
        <v>42753</v>
      </c>
      <c r="N1264" s="69"/>
      <c r="O1264" s="26" t="s">
        <v>27</v>
      </c>
      <c r="P1264" s="91"/>
      <c r="Q1264" s="112">
        <v>0.75</v>
      </c>
      <c r="R1264" s="28" t="s">
        <v>82</v>
      </c>
      <c r="S1264" s="16" t="s">
        <v>20</v>
      </c>
      <c r="T1264" s="16" t="s">
        <v>76</v>
      </c>
      <c r="U1264" s="89">
        <v>45973</v>
      </c>
      <c r="V1264" s="71"/>
      <c r="W1264" s="62" t="str" cm="1">
        <f t="array" ref="W1264">IF(SUM(LEN(B1264:V1264))=0,"",IF(OR(OR(ISBLANK(F1264),SUM(LEN(C1264),LEN(D1264))=0),AND(NOT(E1264="Unknown"),ISBLANK(J1264)),AND(NOT(O1264="Unknown"),ISBLANK(R1264))),"Missing Information", INDEX(Table15[Entire Service Line Classification], MATCH(SUMIFS(Table15[Unique ID],Table15[System-Owned Portion],E1264,Table15[If Material Anything Other than "Lead" in Column E,Was Material Ever Previously Lead?],G1264,Table15[Customer-Owned Portion],O1264),Table15[Unique ID],0),0)))</f>
        <v>Non-lead</v>
      </c>
    </row>
    <row r="1265" spans="1:23" ht="30" x14ac:dyDescent="0.25">
      <c r="A1265" s="2"/>
      <c r="B1265" s="67" t="s">
        <v>2498</v>
      </c>
      <c r="C1265" s="16" t="s">
        <v>2499</v>
      </c>
      <c r="D1265" s="16"/>
      <c r="E1265" s="26" t="s">
        <v>27</v>
      </c>
      <c r="F1265" s="116" t="s">
        <v>18</v>
      </c>
      <c r="G1265" s="117" t="s">
        <v>18</v>
      </c>
      <c r="H1265" s="89"/>
      <c r="I1265" s="112">
        <v>0.75</v>
      </c>
      <c r="J1265" s="28" t="s">
        <v>82</v>
      </c>
      <c r="K1265" s="16" t="s">
        <v>20</v>
      </c>
      <c r="L1265" s="16" t="s">
        <v>76</v>
      </c>
      <c r="M1265" s="89">
        <v>45964</v>
      </c>
      <c r="N1265" s="69"/>
      <c r="O1265" s="26" t="s">
        <v>19</v>
      </c>
      <c r="P1265" s="91"/>
      <c r="Q1265" s="112">
        <v>0.75</v>
      </c>
      <c r="R1265" s="28" t="s">
        <v>82</v>
      </c>
      <c r="S1265" s="16" t="s">
        <v>20</v>
      </c>
      <c r="T1265" s="16" t="s">
        <v>76</v>
      </c>
      <c r="U1265" s="89">
        <v>45964</v>
      </c>
      <c r="V1265" s="71"/>
      <c r="W1265" s="62" t="str" cm="1">
        <f t="array" ref="W1265">IF(SUM(LEN(B1265:V1265))=0,"",IF(OR(OR(ISBLANK(F1265),SUM(LEN(C1265),LEN(D1265))=0),AND(NOT(E1265="Unknown"),ISBLANK(J1265)),AND(NOT(O1265="Unknown"),ISBLANK(R1265))),"Missing Information", INDEX(Table15[Entire Service Line Classification], MATCH(SUMIFS(Table15[Unique ID],Table15[System-Owned Portion],E1265,Table15[If Material Anything Other than "Lead" in Column E,Was Material Ever Previously Lead?],G1265,Table15[Customer-Owned Portion],O1265),Table15[Unique ID],0),0)))</f>
        <v>Non-lead</v>
      </c>
    </row>
    <row r="1266" spans="1:23" ht="30" x14ac:dyDescent="0.25">
      <c r="A1266" s="2"/>
      <c r="B1266" s="67" t="s">
        <v>2500</v>
      </c>
      <c r="C1266" s="16" t="s">
        <v>2501</v>
      </c>
      <c r="D1266" s="16"/>
      <c r="E1266" s="26" t="s">
        <v>27</v>
      </c>
      <c r="F1266" s="116" t="s">
        <v>18</v>
      </c>
      <c r="G1266" s="117" t="s">
        <v>18</v>
      </c>
      <c r="H1266" s="89"/>
      <c r="I1266" s="112">
        <v>0.75</v>
      </c>
      <c r="J1266" s="28" t="s">
        <v>82</v>
      </c>
      <c r="K1266" s="16" t="s">
        <v>20</v>
      </c>
      <c r="L1266" s="16" t="s">
        <v>76</v>
      </c>
      <c r="M1266" s="89">
        <v>45964</v>
      </c>
      <c r="N1266" s="69"/>
      <c r="O1266" s="26" t="s">
        <v>19</v>
      </c>
      <c r="P1266" s="91"/>
      <c r="Q1266" s="112">
        <v>0.75</v>
      </c>
      <c r="R1266" s="28" t="s">
        <v>82</v>
      </c>
      <c r="S1266" s="16" t="s">
        <v>20</v>
      </c>
      <c r="T1266" s="16" t="s">
        <v>76</v>
      </c>
      <c r="U1266" s="89">
        <v>45964</v>
      </c>
      <c r="V1266" s="71"/>
      <c r="W1266" s="62" t="str" cm="1">
        <f t="array" ref="W1266">IF(SUM(LEN(B1266:V1266))=0,"",IF(OR(OR(ISBLANK(F1266),SUM(LEN(C1266),LEN(D1266))=0),AND(NOT(E1266="Unknown"),ISBLANK(J1266)),AND(NOT(O1266="Unknown"),ISBLANK(R1266))),"Missing Information", INDEX(Table15[Entire Service Line Classification], MATCH(SUMIFS(Table15[Unique ID],Table15[System-Owned Portion],E1266,Table15[If Material Anything Other than "Lead" in Column E,Was Material Ever Previously Lead?],G1266,Table15[Customer-Owned Portion],O1266),Table15[Unique ID],0),0)))</f>
        <v>Non-lead</v>
      </c>
    </row>
    <row r="1267" spans="1:23" ht="30" x14ac:dyDescent="0.25">
      <c r="A1267" s="2"/>
      <c r="B1267" s="67" t="s">
        <v>2502</v>
      </c>
      <c r="C1267" s="16" t="s">
        <v>2503</v>
      </c>
      <c r="D1267" s="16"/>
      <c r="E1267" s="26" t="s">
        <v>27</v>
      </c>
      <c r="F1267" s="116" t="s">
        <v>18</v>
      </c>
      <c r="G1267" s="28" t="s">
        <v>18</v>
      </c>
      <c r="H1267" s="89"/>
      <c r="I1267" s="112">
        <v>0.75</v>
      </c>
      <c r="J1267" s="28" t="s">
        <v>82</v>
      </c>
      <c r="K1267" s="117" t="s">
        <v>20</v>
      </c>
      <c r="L1267" s="16" t="s">
        <v>76</v>
      </c>
      <c r="M1267" s="89">
        <v>45429</v>
      </c>
      <c r="N1267" s="69"/>
      <c r="O1267" s="26" t="s">
        <v>36</v>
      </c>
      <c r="P1267" s="91">
        <v>35796</v>
      </c>
      <c r="Q1267" s="112">
        <v>0.75</v>
      </c>
      <c r="R1267" s="28" t="s">
        <v>87</v>
      </c>
      <c r="S1267" s="16" t="s">
        <v>18</v>
      </c>
      <c r="T1267" s="16"/>
      <c r="U1267" s="89"/>
      <c r="V1267" s="71"/>
      <c r="W1267" s="62" t="str" cm="1">
        <f t="array" ref="W1267">IF(SUM(LEN(B1267:V1267))=0,"",IF(OR(OR(ISBLANK(F1267),SUM(LEN(C1267),LEN(D1267))=0),AND(NOT(E1267="Unknown"),ISBLANK(J1267)),AND(NOT(O1267="Unknown"),ISBLANK(R1267))),"Missing Information", INDEX(Table15[Entire Service Line Classification], MATCH(SUMIFS(Table15[Unique ID],Table15[System-Owned Portion],E1267,Table15[If Material Anything Other than "Lead" in Column E,Was Material Ever Previously Lead?],G1267,Table15[Customer-Owned Portion],O1267),Table15[Unique ID],0),0)))</f>
        <v>Non-lead</v>
      </c>
    </row>
    <row r="1268" spans="1:23" ht="30" x14ac:dyDescent="0.25">
      <c r="A1268" s="2"/>
      <c r="B1268" s="67" t="s">
        <v>2504</v>
      </c>
      <c r="C1268" s="16" t="s">
        <v>2505</v>
      </c>
      <c r="D1268" s="16"/>
      <c r="E1268" s="26" t="s">
        <v>27</v>
      </c>
      <c r="F1268" s="116" t="s">
        <v>18</v>
      </c>
      <c r="G1268" s="117" t="s">
        <v>18</v>
      </c>
      <c r="H1268" s="89"/>
      <c r="I1268" s="112">
        <v>0.75</v>
      </c>
      <c r="J1268" s="28" t="s">
        <v>82</v>
      </c>
      <c r="K1268" s="16" t="s">
        <v>20</v>
      </c>
      <c r="L1268" s="16" t="s">
        <v>76</v>
      </c>
      <c r="M1268" s="89">
        <v>45973</v>
      </c>
      <c r="N1268" s="69"/>
      <c r="O1268" s="26" t="s">
        <v>27</v>
      </c>
      <c r="P1268" s="91"/>
      <c r="Q1268" s="112">
        <v>0.75</v>
      </c>
      <c r="R1268" s="28" t="s">
        <v>82</v>
      </c>
      <c r="S1268" s="16" t="s">
        <v>20</v>
      </c>
      <c r="T1268" s="16" t="s">
        <v>76</v>
      </c>
      <c r="U1268" s="89">
        <v>45973</v>
      </c>
      <c r="V1268" s="71"/>
      <c r="W1268" s="62" t="str" cm="1">
        <f t="array" ref="W1268">IF(SUM(LEN(B1268:V1268))=0,"",IF(OR(OR(ISBLANK(F1268),SUM(LEN(C1268),LEN(D1268))=0),AND(NOT(E1268="Unknown"),ISBLANK(J1268)),AND(NOT(O1268="Unknown"),ISBLANK(R1268))),"Missing Information", INDEX(Table15[Entire Service Line Classification], MATCH(SUMIFS(Table15[Unique ID],Table15[System-Owned Portion],E1268,Table15[If Material Anything Other than "Lead" in Column E,Was Material Ever Previously Lead?],G1268,Table15[Customer-Owned Portion],O1268),Table15[Unique ID],0),0)))</f>
        <v>Non-lead</v>
      </c>
    </row>
    <row r="1269" spans="1:23" ht="30" x14ac:dyDescent="0.25">
      <c r="A1269" s="2"/>
      <c r="B1269" s="67" t="s">
        <v>2506</v>
      </c>
      <c r="C1269" s="16" t="s">
        <v>2507</v>
      </c>
      <c r="D1269" s="16"/>
      <c r="E1269" s="26" t="s">
        <v>27</v>
      </c>
      <c r="F1269" s="116" t="s">
        <v>18</v>
      </c>
      <c r="G1269" s="117" t="s">
        <v>18</v>
      </c>
      <c r="H1269" s="89"/>
      <c r="I1269" s="112">
        <v>0.75</v>
      </c>
      <c r="J1269" s="28" t="s">
        <v>29</v>
      </c>
      <c r="K1269" s="16" t="s">
        <v>18</v>
      </c>
      <c r="L1269" s="16" t="s">
        <v>74</v>
      </c>
      <c r="M1269" s="89">
        <v>41429</v>
      </c>
      <c r="N1269" s="69"/>
      <c r="O1269" s="26" t="s">
        <v>19</v>
      </c>
      <c r="P1269" s="91"/>
      <c r="Q1269" s="112">
        <v>0.75</v>
      </c>
      <c r="R1269" s="28" t="s">
        <v>82</v>
      </c>
      <c r="S1269" s="16" t="s">
        <v>20</v>
      </c>
      <c r="T1269" s="16" t="s">
        <v>76</v>
      </c>
      <c r="U1269" s="89">
        <v>45974</v>
      </c>
      <c r="V1269" s="71"/>
      <c r="W1269" s="62" t="str" cm="1">
        <f t="array" ref="W1269">IF(SUM(LEN(B1269:V1269))=0,"",IF(OR(OR(ISBLANK(F1269),SUM(LEN(C1269),LEN(D1269))=0),AND(NOT(E1269="Unknown"),ISBLANK(J1269)),AND(NOT(O1269="Unknown"),ISBLANK(R1269))),"Missing Information", INDEX(Table15[Entire Service Line Classification], MATCH(SUMIFS(Table15[Unique ID],Table15[System-Owned Portion],E1269,Table15[If Material Anything Other than "Lead" in Column E,Was Material Ever Previously Lead?],G1269,Table15[Customer-Owned Portion],O1269),Table15[Unique ID],0),0)))</f>
        <v>Non-lead</v>
      </c>
    </row>
    <row r="1270" spans="1:23" ht="30" x14ac:dyDescent="0.25">
      <c r="A1270" s="2"/>
      <c r="B1270" s="67" t="s">
        <v>2508</v>
      </c>
      <c r="C1270" s="16" t="s">
        <v>2509</v>
      </c>
      <c r="D1270" s="16"/>
      <c r="E1270" s="26" t="s">
        <v>27</v>
      </c>
      <c r="F1270" s="116" t="s">
        <v>18</v>
      </c>
      <c r="G1270" s="117" t="s">
        <v>18</v>
      </c>
      <c r="H1270" s="89"/>
      <c r="I1270" s="112">
        <v>0.75</v>
      </c>
      <c r="J1270" s="28" t="s">
        <v>82</v>
      </c>
      <c r="K1270" s="16" t="s">
        <v>20</v>
      </c>
      <c r="L1270" s="16" t="s">
        <v>76</v>
      </c>
      <c r="M1270" s="89">
        <v>45964</v>
      </c>
      <c r="N1270" s="69"/>
      <c r="O1270" s="26" t="s">
        <v>19</v>
      </c>
      <c r="P1270" s="91"/>
      <c r="Q1270" s="112">
        <v>0.75</v>
      </c>
      <c r="R1270" s="28" t="s">
        <v>82</v>
      </c>
      <c r="S1270" s="16" t="s">
        <v>20</v>
      </c>
      <c r="T1270" s="16" t="s">
        <v>76</v>
      </c>
      <c r="U1270" s="89">
        <v>45964</v>
      </c>
      <c r="V1270" s="71"/>
      <c r="W1270" s="62" t="str" cm="1">
        <f t="array" ref="W1270">IF(SUM(LEN(B1270:V1270))=0,"",IF(OR(OR(ISBLANK(F1270),SUM(LEN(C1270),LEN(D1270))=0),AND(NOT(E1270="Unknown"),ISBLANK(J1270)),AND(NOT(O1270="Unknown"),ISBLANK(R1270))),"Missing Information", INDEX(Table15[Entire Service Line Classification], MATCH(SUMIFS(Table15[Unique ID],Table15[System-Owned Portion],E1270,Table15[If Material Anything Other than "Lead" in Column E,Was Material Ever Previously Lead?],G1270,Table15[Customer-Owned Portion],O1270),Table15[Unique ID],0),0)))</f>
        <v>Non-lead</v>
      </c>
    </row>
    <row r="1271" spans="1:23" ht="30" x14ac:dyDescent="0.25">
      <c r="A1271" s="2"/>
      <c r="B1271" s="67" t="s">
        <v>2512</v>
      </c>
      <c r="C1271" s="16" t="s">
        <v>2513</v>
      </c>
      <c r="D1271" s="16"/>
      <c r="E1271" s="26" t="s">
        <v>27</v>
      </c>
      <c r="F1271" s="116" t="s">
        <v>18</v>
      </c>
      <c r="G1271" s="117" t="s">
        <v>18</v>
      </c>
      <c r="H1271" s="89"/>
      <c r="I1271" s="112">
        <v>0.75</v>
      </c>
      <c r="J1271" s="28" t="s">
        <v>82</v>
      </c>
      <c r="K1271" s="16" t="s">
        <v>20</v>
      </c>
      <c r="L1271" s="16" t="s">
        <v>76</v>
      </c>
      <c r="M1271" s="89">
        <v>45973</v>
      </c>
      <c r="N1271" s="69"/>
      <c r="O1271" s="26" t="s">
        <v>19</v>
      </c>
      <c r="P1271" s="91"/>
      <c r="Q1271" s="112">
        <v>0.75</v>
      </c>
      <c r="R1271" s="28" t="s">
        <v>82</v>
      </c>
      <c r="S1271" s="16" t="s">
        <v>20</v>
      </c>
      <c r="T1271" s="16" t="s">
        <v>76</v>
      </c>
      <c r="U1271" s="89">
        <v>45973</v>
      </c>
      <c r="V1271" s="71"/>
      <c r="W1271" s="62" t="str" cm="1">
        <f t="array" ref="W1271">IF(SUM(LEN(B1271:V1271))=0,"",IF(OR(OR(ISBLANK(F1271),SUM(LEN(C1271),LEN(D1271))=0),AND(NOT(E1271="Unknown"),ISBLANK(J1271)),AND(NOT(O1271="Unknown"),ISBLANK(R1271))),"Missing Information", INDEX(Table15[Entire Service Line Classification], MATCH(SUMIFS(Table15[Unique ID],Table15[System-Owned Portion],E1271,Table15[If Material Anything Other than "Lead" in Column E,Was Material Ever Previously Lead?],G1271,Table15[Customer-Owned Portion],O1271),Table15[Unique ID],0),0)))</f>
        <v>Non-lead</v>
      </c>
    </row>
    <row r="1272" spans="1:23" ht="30" x14ac:dyDescent="0.25">
      <c r="A1272" s="2"/>
      <c r="B1272" s="67" t="s">
        <v>2510</v>
      </c>
      <c r="C1272" s="16" t="s">
        <v>2510</v>
      </c>
      <c r="D1272" s="16"/>
      <c r="E1272" s="26" t="s">
        <v>19</v>
      </c>
      <c r="F1272" s="116" t="s">
        <v>18</v>
      </c>
      <c r="G1272" s="28" t="s">
        <v>18</v>
      </c>
      <c r="H1272" s="89">
        <v>34199</v>
      </c>
      <c r="I1272" s="112">
        <v>1</v>
      </c>
      <c r="J1272" s="28" t="s">
        <v>87</v>
      </c>
      <c r="K1272" s="16" t="s">
        <v>18</v>
      </c>
      <c r="L1272" s="16"/>
      <c r="M1272" s="89"/>
      <c r="N1272" s="69"/>
      <c r="O1272" s="26" t="s">
        <v>36</v>
      </c>
      <c r="P1272" s="91">
        <v>34199</v>
      </c>
      <c r="Q1272" s="112">
        <v>1</v>
      </c>
      <c r="R1272" s="28" t="s">
        <v>87</v>
      </c>
      <c r="S1272" s="16" t="s">
        <v>18</v>
      </c>
      <c r="T1272" s="16"/>
      <c r="U1272" s="89"/>
      <c r="V1272" s="71"/>
      <c r="W1272" s="62" t="str" cm="1">
        <f t="array" ref="W1272">IF(SUM(LEN(B1272:V1272))=0,"",IF(OR(OR(ISBLANK(F1272),SUM(LEN(C1272),LEN(D1272))=0),AND(NOT(E1272="Unknown"),ISBLANK(J1272)),AND(NOT(O1272="Unknown"),ISBLANK(R1272))),"Missing Information", INDEX(Table15[Entire Service Line Classification], MATCH(SUMIFS(Table15[Unique ID],Table15[System-Owned Portion],E1272,Table15[If Material Anything Other than "Lead" in Column E,Was Material Ever Previously Lead?],G1272,Table15[Customer-Owned Portion],O1272),Table15[Unique ID],0),0)))</f>
        <v>Non-lead</v>
      </c>
    </row>
    <row r="1273" spans="1:23" ht="30" x14ac:dyDescent="0.25">
      <c r="A1273" s="2"/>
      <c r="B1273" s="67" t="s">
        <v>2511</v>
      </c>
      <c r="C1273" s="16" t="s">
        <v>2511</v>
      </c>
      <c r="D1273" s="16"/>
      <c r="E1273" s="26" t="s">
        <v>19</v>
      </c>
      <c r="F1273" s="116" t="s">
        <v>18</v>
      </c>
      <c r="G1273" s="28" t="s">
        <v>18</v>
      </c>
      <c r="H1273" s="89">
        <v>34199</v>
      </c>
      <c r="I1273" s="112">
        <v>1</v>
      </c>
      <c r="J1273" s="28" t="s">
        <v>87</v>
      </c>
      <c r="K1273" s="16" t="s">
        <v>18</v>
      </c>
      <c r="L1273" s="16"/>
      <c r="M1273" s="89"/>
      <c r="N1273" s="69"/>
      <c r="O1273" s="26" t="s">
        <v>36</v>
      </c>
      <c r="P1273" s="91">
        <v>34199</v>
      </c>
      <c r="Q1273" s="112">
        <v>1</v>
      </c>
      <c r="R1273" s="28" t="s">
        <v>87</v>
      </c>
      <c r="S1273" s="16" t="s">
        <v>18</v>
      </c>
      <c r="T1273" s="16"/>
      <c r="U1273" s="89"/>
      <c r="V1273" s="71"/>
      <c r="W1273" s="62" t="str" cm="1">
        <f t="array" ref="W1273">IF(SUM(LEN(B1273:V1273))=0,"",IF(OR(OR(ISBLANK(F1273),SUM(LEN(C1273),LEN(D1273))=0),AND(NOT(E1273="Unknown"),ISBLANK(J1273)),AND(NOT(O1273="Unknown"),ISBLANK(R1273))),"Missing Information", INDEX(Table15[Entire Service Line Classification], MATCH(SUMIFS(Table15[Unique ID],Table15[System-Owned Portion],E1273,Table15[If Material Anything Other than "Lead" in Column E,Was Material Ever Previously Lead?],G1273,Table15[Customer-Owned Portion],O1273),Table15[Unique ID],0),0)))</f>
        <v>Non-lead</v>
      </c>
    </row>
    <row r="1274" spans="1:23" ht="30" x14ac:dyDescent="0.25">
      <c r="A1274" s="2"/>
      <c r="B1274" s="67" t="s">
        <v>2515</v>
      </c>
      <c r="C1274" s="16" t="s">
        <v>2516</v>
      </c>
      <c r="D1274" s="16"/>
      <c r="E1274" s="26" t="s">
        <v>27</v>
      </c>
      <c r="F1274" s="116" t="s">
        <v>18</v>
      </c>
      <c r="G1274" s="28" t="s">
        <v>18</v>
      </c>
      <c r="H1274" s="89"/>
      <c r="I1274" s="112">
        <v>0.75</v>
      </c>
      <c r="J1274" s="28" t="s">
        <v>82</v>
      </c>
      <c r="K1274" s="117" t="s">
        <v>20</v>
      </c>
      <c r="L1274" s="16" t="s">
        <v>76</v>
      </c>
      <c r="M1274" s="89">
        <v>45429</v>
      </c>
      <c r="N1274" s="69"/>
      <c r="O1274" s="26" t="s">
        <v>19</v>
      </c>
      <c r="P1274" s="91"/>
      <c r="Q1274" s="112">
        <v>0.75</v>
      </c>
      <c r="R1274" s="28" t="s">
        <v>82</v>
      </c>
      <c r="S1274" s="117" t="s">
        <v>20</v>
      </c>
      <c r="T1274" s="16" t="s">
        <v>76</v>
      </c>
      <c r="U1274" s="89">
        <v>45429</v>
      </c>
      <c r="V1274" s="71"/>
      <c r="W1274" s="62" t="str" cm="1">
        <f t="array" ref="W1274">IF(SUM(LEN(B1274:V1274))=0,"",IF(OR(OR(ISBLANK(F1274),SUM(LEN(C1274),LEN(D1274))=0),AND(NOT(E1274="Unknown"),ISBLANK(J1274)),AND(NOT(O1274="Unknown"),ISBLANK(R1274))),"Missing Information", INDEX(Table15[Entire Service Line Classification], MATCH(SUMIFS(Table15[Unique ID],Table15[System-Owned Portion],E1274,Table15[If Material Anything Other than "Lead" in Column E,Was Material Ever Previously Lead?],G1274,Table15[Customer-Owned Portion],O1274),Table15[Unique ID],0),0)))</f>
        <v>Non-lead</v>
      </c>
    </row>
    <row r="1275" spans="1:23" ht="30" x14ac:dyDescent="0.25">
      <c r="A1275" s="2"/>
      <c r="B1275" s="67" t="s">
        <v>2514</v>
      </c>
      <c r="C1275" s="16" t="s">
        <v>2514</v>
      </c>
      <c r="D1275" s="16"/>
      <c r="E1275" s="26" t="s">
        <v>19</v>
      </c>
      <c r="F1275" s="116" t="s">
        <v>18</v>
      </c>
      <c r="G1275" s="28" t="s">
        <v>18</v>
      </c>
      <c r="H1275" s="89">
        <v>34199</v>
      </c>
      <c r="I1275" s="112">
        <v>1</v>
      </c>
      <c r="J1275" s="28" t="s">
        <v>87</v>
      </c>
      <c r="K1275" s="16" t="s">
        <v>18</v>
      </c>
      <c r="L1275" s="16"/>
      <c r="M1275" s="89"/>
      <c r="N1275" s="69"/>
      <c r="O1275" s="26" t="s">
        <v>36</v>
      </c>
      <c r="P1275" s="91">
        <v>34199</v>
      </c>
      <c r="Q1275" s="112">
        <v>1</v>
      </c>
      <c r="R1275" s="28" t="s">
        <v>87</v>
      </c>
      <c r="S1275" s="16" t="s">
        <v>18</v>
      </c>
      <c r="T1275" s="16"/>
      <c r="U1275" s="89"/>
      <c r="V1275" s="71"/>
      <c r="W1275" s="62" t="str" cm="1">
        <f t="array" ref="W1275">IF(SUM(LEN(B1275:V1275))=0,"",IF(OR(OR(ISBLANK(F1275),SUM(LEN(C1275),LEN(D1275))=0),AND(NOT(E1275="Unknown"),ISBLANK(J1275)),AND(NOT(O1275="Unknown"),ISBLANK(R1275))),"Missing Information", INDEX(Table15[Entire Service Line Classification], MATCH(SUMIFS(Table15[Unique ID],Table15[System-Owned Portion],E1275,Table15[If Material Anything Other than "Lead" in Column E,Was Material Ever Previously Lead?],G1275,Table15[Customer-Owned Portion],O1275),Table15[Unique ID],0),0)))</f>
        <v>Non-lead</v>
      </c>
    </row>
    <row r="1276" spans="1:23" ht="30" x14ac:dyDescent="0.25">
      <c r="A1276" s="2"/>
      <c r="B1276" s="67" t="s">
        <v>2517</v>
      </c>
      <c r="C1276" s="16" t="s">
        <v>2518</v>
      </c>
      <c r="D1276" s="16"/>
      <c r="E1276" s="26" t="s">
        <v>27</v>
      </c>
      <c r="F1276" s="116" t="s">
        <v>18</v>
      </c>
      <c r="G1276" s="117" t="s">
        <v>18</v>
      </c>
      <c r="H1276" s="89"/>
      <c r="I1276" s="112">
        <v>0.75</v>
      </c>
      <c r="J1276" s="28" t="s">
        <v>82</v>
      </c>
      <c r="K1276" s="16" t="s">
        <v>20</v>
      </c>
      <c r="L1276" s="16" t="s">
        <v>76</v>
      </c>
      <c r="M1276" s="89">
        <v>45973</v>
      </c>
      <c r="N1276" s="69"/>
      <c r="O1276" s="26" t="s">
        <v>19</v>
      </c>
      <c r="P1276" s="91"/>
      <c r="Q1276" s="112">
        <v>0.75</v>
      </c>
      <c r="R1276" s="28" t="s">
        <v>82</v>
      </c>
      <c r="S1276" s="16" t="s">
        <v>20</v>
      </c>
      <c r="T1276" s="16" t="s">
        <v>76</v>
      </c>
      <c r="U1276" s="89">
        <v>45973</v>
      </c>
      <c r="V1276" s="71"/>
      <c r="W1276" s="62" t="str" cm="1">
        <f t="array" ref="W1276">IF(SUM(LEN(B1276:V1276))=0,"",IF(OR(OR(ISBLANK(F1276),SUM(LEN(C1276),LEN(D1276))=0),AND(NOT(E1276="Unknown"),ISBLANK(J1276)),AND(NOT(O1276="Unknown"),ISBLANK(R1276))),"Missing Information", INDEX(Table15[Entire Service Line Classification], MATCH(SUMIFS(Table15[Unique ID],Table15[System-Owned Portion],E1276,Table15[If Material Anything Other than "Lead" in Column E,Was Material Ever Previously Lead?],G1276,Table15[Customer-Owned Portion],O1276),Table15[Unique ID],0),0)))</f>
        <v>Non-lead</v>
      </c>
    </row>
    <row r="1277" spans="1:23" ht="30" x14ac:dyDescent="0.25">
      <c r="A1277" s="2"/>
      <c r="B1277" s="67" t="s">
        <v>2519</v>
      </c>
      <c r="C1277" s="16" t="s">
        <v>2520</v>
      </c>
      <c r="D1277" s="16"/>
      <c r="E1277" s="26" t="s">
        <v>27</v>
      </c>
      <c r="F1277" s="116" t="s">
        <v>18</v>
      </c>
      <c r="G1277" s="117" t="s">
        <v>18</v>
      </c>
      <c r="H1277" s="89"/>
      <c r="I1277" s="112">
        <v>0.75</v>
      </c>
      <c r="J1277" s="28" t="s">
        <v>82</v>
      </c>
      <c r="K1277" s="16" t="s">
        <v>20</v>
      </c>
      <c r="L1277" s="16" t="s">
        <v>76</v>
      </c>
      <c r="M1277" s="89">
        <v>45964</v>
      </c>
      <c r="N1277" s="69"/>
      <c r="O1277" s="26" t="s">
        <v>19</v>
      </c>
      <c r="P1277" s="91"/>
      <c r="Q1277" s="112">
        <v>0.75</v>
      </c>
      <c r="R1277" s="28" t="s">
        <v>82</v>
      </c>
      <c r="S1277" s="16" t="s">
        <v>20</v>
      </c>
      <c r="T1277" s="16" t="s">
        <v>76</v>
      </c>
      <c r="U1277" s="89">
        <v>45964</v>
      </c>
      <c r="V1277" s="71"/>
      <c r="W1277" s="62" t="str" cm="1">
        <f t="array" ref="W1277">IF(SUM(LEN(B1277:V1277))=0,"",IF(OR(OR(ISBLANK(F1277),SUM(LEN(C1277),LEN(D1277))=0),AND(NOT(E1277="Unknown"),ISBLANK(J1277)),AND(NOT(O1277="Unknown"),ISBLANK(R1277))),"Missing Information", INDEX(Table15[Entire Service Line Classification], MATCH(SUMIFS(Table15[Unique ID],Table15[System-Owned Portion],E1277,Table15[If Material Anything Other than "Lead" in Column E,Was Material Ever Previously Lead?],G1277,Table15[Customer-Owned Portion],O1277),Table15[Unique ID],0),0)))</f>
        <v>Non-lead</v>
      </c>
    </row>
    <row r="1278" spans="1:23" ht="30" x14ac:dyDescent="0.25">
      <c r="A1278" s="2"/>
      <c r="B1278" s="67" t="s">
        <v>2521</v>
      </c>
      <c r="C1278" s="16" t="s">
        <v>2522</v>
      </c>
      <c r="D1278" s="16"/>
      <c r="E1278" s="26" t="s">
        <v>27</v>
      </c>
      <c r="F1278" s="116" t="s">
        <v>18</v>
      </c>
      <c r="G1278" s="117" t="s">
        <v>18</v>
      </c>
      <c r="H1278" s="89"/>
      <c r="I1278" s="112">
        <v>0.75</v>
      </c>
      <c r="J1278" s="28" t="s">
        <v>82</v>
      </c>
      <c r="K1278" s="16" t="s">
        <v>20</v>
      </c>
      <c r="L1278" s="16" t="s">
        <v>76</v>
      </c>
      <c r="M1278" s="89">
        <v>45964</v>
      </c>
      <c r="N1278" s="69"/>
      <c r="O1278" s="26" t="s">
        <v>19</v>
      </c>
      <c r="P1278" s="91"/>
      <c r="Q1278" s="112">
        <v>0.75</v>
      </c>
      <c r="R1278" s="28" t="s">
        <v>82</v>
      </c>
      <c r="S1278" s="16" t="s">
        <v>20</v>
      </c>
      <c r="T1278" s="16" t="s">
        <v>76</v>
      </c>
      <c r="U1278" s="89">
        <v>45964</v>
      </c>
      <c r="V1278" s="71"/>
      <c r="W1278" s="62" t="str" cm="1">
        <f t="array" ref="W1278">IF(SUM(LEN(B1278:V1278))=0,"",IF(OR(OR(ISBLANK(F1278),SUM(LEN(C1278),LEN(D1278))=0),AND(NOT(E1278="Unknown"),ISBLANK(J1278)),AND(NOT(O1278="Unknown"),ISBLANK(R1278))),"Missing Information", INDEX(Table15[Entire Service Line Classification], MATCH(SUMIFS(Table15[Unique ID],Table15[System-Owned Portion],E1278,Table15[If Material Anything Other than "Lead" in Column E,Was Material Ever Previously Lead?],G1278,Table15[Customer-Owned Portion],O1278),Table15[Unique ID],0),0)))</f>
        <v>Non-lead</v>
      </c>
    </row>
    <row r="1279" spans="1:23" ht="30" x14ac:dyDescent="0.25">
      <c r="A1279" s="2"/>
      <c r="B1279" s="67" t="s">
        <v>2523</v>
      </c>
      <c r="C1279" s="16" t="s">
        <v>2524</v>
      </c>
      <c r="D1279" s="16"/>
      <c r="E1279" s="26" t="s">
        <v>27</v>
      </c>
      <c r="F1279" s="116" t="s">
        <v>18</v>
      </c>
      <c r="G1279" s="117" t="s">
        <v>18</v>
      </c>
      <c r="H1279" s="89"/>
      <c r="I1279" s="112">
        <v>0.75</v>
      </c>
      <c r="J1279" s="28" t="s">
        <v>82</v>
      </c>
      <c r="K1279" s="16" t="s">
        <v>20</v>
      </c>
      <c r="L1279" s="16" t="s">
        <v>76</v>
      </c>
      <c r="M1279" s="89">
        <v>45973</v>
      </c>
      <c r="N1279" s="69"/>
      <c r="O1279" s="26" t="s">
        <v>19</v>
      </c>
      <c r="P1279" s="91"/>
      <c r="Q1279" s="112">
        <v>0.75</v>
      </c>
      <c r="R1279" s="28" t="s">
        <v>82</v>
      </c>
      <c r="S1279" s="16" t="s">
        <v>20</v>
      </c>
      <c r="T1279" s="16" t="s">
        <v>76</v>
      </c>
      <c r="U1279" s="89">
        <v>45973</v>
      </c>
      <c r="V1279" s="71"/>
      <c r="W1279" s="62" t="str" cm="1">
        <f t="array" ref="W1279">IF(SUM(LEN(B1279:V1279))=0,"",IF(OR(OR(ISBLANK(F1279),SUM(LEN(C1279),LEN(D1279))=0),AND(NOT(E1279="Unknown"),ISBLANK(J1279)),AND(NOT(O1279="Unknown"),ISBLANK(R1279))),"Missing Information", INDEX(Table15[Entire Service Line Classification], MATCH(SUMIFS(Table15[Unique ID],Table15[System-Owned Portion],E1279,Table15[If Material Anything Other than "Lead" in Column E,Was Material Ever Previously Lead?],G1279,Table15[Customer-Owned Portion],O1279),Table15[Unique ID],0),0)))</f>
        <v>Non-lead</v>
      </c>
    </row>
    <row r="1280" spans="1:23" ht="30" x14ac:dyDescent="0.25">
      <c r="A1280" s="2"/>
      <c r="B1280" s="67" t="s">
        <v>2525</v>
      </c>
      <c r="C1280" s="16" t="s">
        <v>2526</v>
      </c>
      <c r="D1280" s="16"/>
      <c r="E1280" s="26" t="s">
        <v>27</v>
      </c>
      <c r="F1280" s="116" t="s">
        <v>18</v>
      </c>
      <c r="G1280" s="28" t="s">
        <v>18</v>
      </c>
      <c r="H1280" s="89"/>
      <c r="I1280" s="112">
        <v>0.75</v>
      </c>
      <c r="J1280" s="28" t="s">
        <v>82</v>
      </c>
      <c r="K1280" s="117" t="s">
        <v>20</v>
      </c>
      <c r="L1280" s="16" t="s">
        <v>76</v>
      </c>
      <c r="M1280" s="89">
        <v>45429</v>
      </c>
      <c r="N1280" s="69"/>
      <c r="O1280" s="26" t="s">
        <v>19</v>
      </c>
      <c r="P1280" s="91"/>
      <c r="Q1280" s="112">
        <v>0.75</v>
      </c>
      <c r="R1280" s="28" t="s">
        <v>82</v>
      </c>
      <c r="S1280" s="117" t="s">
        <v>20</v>
      </c>
      <c r="T1280" s="16" t="s">
        <v>76</v>
      </c>
      <c r="U1280" s="89">
        <v>45429</v>
      </c>
      <c r="V1280" s="71"/>
      <c r="W1280" s="62" t="str" cm="1">
        <f t="array" ref="W1280">IF(SUM(LEN(B1280:V1280))=0,"",IF(OR(OR(ISBLANK(F1280),SUM(LEN(C1280),LEN(D1280))=0),AND(NOT(E1280="Unknown"),ISBLANK(J1280)),AND(NOT(O1280="Unknown"),ISBLANK(R1280))),"Missing Information", INDEX(Table15[Entire Service Line Classification], MATCH(SUMIFS(Table15[Unique ID],Table15[System-Owned Portion],E1280,Table15[If Material Anything Other than "Lead" in Column E,Was Material Ever Previously Lead?],G1280,Table15[Customer-Owned Portion],O1280),Table15[Unique ID],0),0)))</f>
        <v>Non-lead</v>
      </c>
    </row>
    <row r="1281" spans="1:23" ht="30" x14ac:dyDescent="0.25">
      <c r="A1281" s="2"/>
      <c r="B1281" s="67" t="s">
        <v>2527</v>
      </c>
      <c r="C1281" s="16" t="s">
        <v>2528</v>
      </c>
      <c r="D1281" s="16"/>
      <c r="E1281" s="26" t="s">
        <v>27</v>
      </c>
      <c r="F1281" s="116" t="s">
        <v>18</v>
      </c>
      <c r="G1281" s="117" t="s">
        <v>18</v>
      </c>
      <c r="H1281" s="89"/>
      <c r="I1281" s="112">
        <v>0.75</v>
      </c>
      <c r="J1281" s="28" t="s">
        <v>82</v>
      </c>
      <c r="K1281" s="16" t="s">
        <v>20</v>
      </c>
      <c r="L1281" s="16" t="s">
        <v>76</v>
      </c>
      <c r="M1281" s="89">
        <v>45967</v>
      </c>
      <c r="N1281" s="69"/>
      <c r="O1281" s="26" t="s">
        <v>19</v>
      </c>
      <c r="P1281" s="91"/>
      <c r="Q1281" s="112">
        <v>0.75</v>
      </c>
      <c r="R1281" s="28" t="s">
        <v>82</v>
      </c>
      <c r="S1281" s="16" t="s">
        <v>20</v>
      </c>
      <c r="T1281" s="16" t="s">
        <v>76</v>
      </c>
      <c r="U1281" s="89">
        <v>45967</v>
      </c>
      <c r="V1281" s="71"/>
      <c r="W1281" s="62" t="str" cm="1">
        <f t="array" ref="W1281">IF(SUM(LEN(B1281:V1281))=0,"",IF(OR(OR(ISBLANK(F1281),SUM(LEN(C1281),LEN(D1281))=0),AND(NOT(E1281="Unknown"),ISBLANK(J1281)),AND(NOT(O1281="Unknown"),ISBLANK(R1281))),"Missing Information", INDEX(Table15[Entire Service Line Classification], MATCH(SUMIFS(Table15[Unique ID],Table15[System-Owned Portion],E1281,Table15[If Material Anything Other than "Lead" in Column E,Was Material Ever Previously Lead?],G1281,Table15[Customer-Owned Portion],O1281),Table15[Unique ID],0),0)))</f>
        <v>Non-lead</v>
      </c>
    </row>
    <row r="1282" spans="1:23" ht="30" x14ac:dyDescent="0.25">
      <c r="A1282" s="2"/>
      <c r="B1282" s="67" t="s">
        <v>2529</v>
      </c>
      <c r="C1282" s="16" t="s">
        <v>2530</v>
      </c>
      <c r="D1282" s="16"/>
      <c r="E1282" s="26" t="s">
        <v>27</v>
      </c>
      <c r="F1282" s="116" t="s">
        <v>18</v>
      </c>
      <c r="G1282" s="117" t="s">
        <v>18</v>
      </c>
      <c r="H1282" s="89"/>
      <c r="I1282" s="112">
        <v>0.75</v>
      </c>
      <c r="J1282" s="28" t="s">
        <v>82</v>
      </c>
      <c r="K1282" s="16" t="s">
        <v>20</v>
      </c>
      <c r="L1282" s="16" t="s">
        <v>76</v>
      </c>
      <c r="M1282" s="89">
        <v>45964</v>
      </c>
      <c r="N1282" s="69"/>
      <c r="O1282" s="26" t="s">
        <v>19</v>
      </c>
      <c r="P1282" s="91"/>
      <c r="Q1282" s="112">
        <v>0.75</v>
      </c>
      <c r="R1282" s="28" t="s">
        <v>82</v>
      </c>
      <c r="S1282" s="16" t="s">
        <v>20</v>
      </c>
      <c r="T1282" s="16" t="s">
        <v>76</v>
      </c>
      <c r="U1282" s="89">
        <v>45964</v>
      </c>
      <c r="V1282" s="71"/>
      <c r="W1282" s="62" t="str" cm="1">
        <f t="array" ref="W1282">IF(SUM(LEN(B1282:V1282))=0,"",IF(OR(OR(ISBLANK(F1282),SUM(LEN(C1282),LEN(D1282))=0),AND(NOT(E1282="Unknown"),ISBLANK(J1282)),AND(NOT(O1282="Unknown"),ISBLANK(R1282))),"Missing Information", INDEX(Table15[Entire Service Line Classification], MATCH(SUMIFS(Table15[Unique ID],Table15[System-Owned Portion],E1282,Table15[If Material Anything Other than "Lead" in Column E,Was Material Ever Previously Lead?],G1282,Table15[Customer-Owned Portion],O1282),Table15[Unique ID],0),0)))</f>
        <v>Non-lead</v>
      </c>
    </row>
    <row r="1283" spans="1:23" ht="30" x14ac:dyDescent="0.25">
      <c r="A1283" s="2"/>
      <c r="B1283" s="67" t="s">
        <v>2531</v>
      </c>
      <c r="C1283" s="16" t="s">
        <v>2532</v>
      </c>
      <c r="D1283" s="16"/>
      <c r="E1283" s="26" t="s">
        <v>27</v>
      </c>
      <c r="F1283" s="116" t="s">
        <v>18</v>
      </c>
      <c r="G1283" s="28" t="s">
        <v>18</v>
      </c>
      <c r="H1283" s="89"/>
      <c r="I1283" s="112">
        <v>1</v>
      </c>
      <c r="J1283" s="28" t="s">
        <v>29</v>
      </c>
      <c r="K1283" s="16" t="s">
        <v>18</v>
      </c>
      <c r="L1283" s="16"/>
      <c r="M1283" s="89">
        <v>42026</v>
      </c>
      <c r="N1283" s="69"/>
      <c r="O1283" s="26" t="s">
        <v>19</v>
      </c>
      <c r="P1283" s="91"/>
      <c r="Q1283" s="112">
        <v>1</v>
      </c>
      <c r="R1283" s="28" t="s">
        <v>82</v>
      </c>
      <c r="S1283" s="16" t="s">
        <v>20</v>
      </c>
      <c r="T1283" s="16" t="s">
        <v>76</v>
      </c>
      <c r="U1283" s="89">
        <v>45824</v>
      </c>
      <c r="V1283" s="71"/>
      <c r="W1283" s="62" t="str" cm="1">
        <f t="array" ref="W1283">IF(SUM(LEN(B1283:V1283))=0,"",IF(OR(OR(ISBLANK(F1283),SUM(LEN(C1283),LEN(D1283))=0),AND(NOT(E1283="Unknown"),ISBLANK(J1283)),AND(NOT(O1283="Unknown"),ISBLANK(R1283))),"Missing Information", INDEX(Table15[Entire Service Line Classification], MATCH(SUMIFS(Table15[Unique ID],Table15[System-Owned Portion],E1283,Table15[If Material Anything Other than "Lead" in Column E,Was Material Ever Previously Lead?],G1283,Table15[Customer-Owned Portion],O1283),Table15[Unique ID],0),0)))</f>
        <v>Non-lead</v>
      </c>
    </row>
    <row r="1284" spans="1:23" ht="30" x14ac:dyDescent="0.25">
      <c r="A1284" s="2"/>
      <c r="B1284" s="67" t="s">
        <v>2535</v>
      </c>
      <c r="C1284" s="16" t="s">
        <v>2536</v>
      </c>
      <c r="D1284" s="16"/>
      <c r="E1284" s="26" t="s">
        <v>27</v>
      </c>
      <c r="F1284" s="116" t="s">
        <v>18</v>
      </c>
      <c r="G1284" s="117" t="s">
        <v>18</v>
      </c>
      <c r="H1284" s="89"/>
      <c r="I1284" s="112">
        <v>0.75</v>
      </c>
      <c r="J1284" s="28" t="s">
        <v>82</v>
      </c>
      <c r="K1284" s="16" t="s">
        <v>20</v>
      </c>
      <c r="L1284" s="16" t="s">
        <v>76</v>
      </c>
      <c r="M1284" s="89">
        <v>45973</v>
      </c>
      <c r="N1284" s="69"/>
      <c r="O1284" s="26" t="s">
        <v>19</v>
      </c>
      <c r="P1284" s="91"/>
      <c r="Q1284" s="112">
        <v>0.75</v>
      </c>
      <c r="R1284" s="28" t="s">
        <v>82</v>
      </c>
      <c r="S1284" s="16" t="s">
        <v>20</v>
      </c>
      <c r="T1284" s="16" t="s">
        <v>76</v>
      </c>
      <c r="U1284" s="89">
        <v>45973</v>
      </c>
      <c r="V1284" s="71"/>
      <c r="W1284" s="62" t="str" cm="1">
        <f t="array" ref="W1284">IF(SUM(LEN(B1284:V1284))=0,"",IF(OR(OR(ISBLANK(F1284),SUM(LEN(C1284),LEN(D1284))=0),AND(NOT(E1284="Unknown"),ISBLANK(J1284)),AND(NOT(O1284="Unknown"),ISBLANK(R1284))),"Missing Information", INDEX(Table15[Entire Service Line Classification], MATCH(SUMIFS(Table15[Unique ID],Table15[System-Owned Portion],E1284,Table15[If Material Anything Other than "Lead" in Column E,Was Material Ever Previously Lead?],G1284,Table15[Customer-Owned Portion],O1284),Table15[Unique ID],0),0)))</f>
        <v>Non-lead</v>
      </c>
    </row>
    <row r="1285" spans="1:23" ht="30" x14ac:dyDescent="0.25">
      <c r="A1285" s="2"/>
      <c r="B1285" s="67" t="s">
        <v>2533</v>
      </c>
      <c r="C1285" s="16" t="s">
        <v>2533</v>
      </c>
      <c r="D1285" s="16"/>
      <c r="E1285" s="26" t="s">
        <v>19</v>
      </c>
      <c r="F1285" s="116" t="s">
        <v>18</v>
      </c>
      <c r="G1285" s="28" t="s">
        <v>18</v>
      </c>
      <c r="H1285" s="89">
        <v>34199</v>
      </c>
      <c r="I1285" s="112">
        <v>1</v>
      </c>
      <c r="J1285" s="28" t="s">
        <v>87</v>
      </c>
      <c r="K1285" s="16" t="s">
        <v>18</v>
      </c>
      <c r="L1285" s="16"/>
      <c r="M1285" s="89"/>
      <c r="N1285" s="69"/>
      <c r="O1285" s="26" t="s">
        <v>36</v>
      </c>
      <c r="P1285" s="91">
        <v>34199</v>
      </c>
      <c r="Q1285" s="112">
        <v>1</v>
      </c>
      <c r="R1285" s="28" t="s">
        <v>87</v>
      </c>
      <c r="S1285" s="16" t="s">
        <v>18</v>
      </c>
      <c r="T1285" s="16"/>
      <c r="U1285" s="89"/>
      <c r="V1285" s="71"/>
      <c r="W1285" s="62" t="str" cm="1">
        <f t="array" ref="W1285">IF(SUM(LEN(B1285:V1285))=0,"",IF(OR(OR(ISBLANK(F1285),SUM(LEN(C1285),LEN(D1285))=0),AND(NOT(E1285="Unknown"),ISBLANK(J1285)),AND(NOT(O1285="Unknown"),ISBLANK(R1285))),"Missing Information", INDEX(Table15[Entire Service Line Classification], MATCH(SUMIFS(Table15[Unique ID],Table15[System-Owned Portion],E1285,Table15[If Material Anything Other than "Lead" in Column E,Was Material Ever Previously Lead?],G1285,Table15[Customer-Owned Portion],O1285),Table15[Unique ID],0),0)))</f>
        <v>Non-lead</v>
      </c>
    </row>
    <row r="1286" spans="1:23" ht="30" x14ac:dyDescent="0.25">
      <c r="A1286" s="2"/>
      <c r="B1286" s="67" t="s">
        <v>2534</v>
      </c>
      <c r="C1286" s="16" t="s">
        <v>2534</v>
      </c>
      <c r="D1286" s="16"/>
      <c r="E1286" s="26" t="s">
        <v>19</v>
      </c>
      <c r="F1286" s="116" t="s">
        <v>18</v>
      </c>
      <c r="G1286" s="28" t="s">
        <v>18</v>
      </c>
      <c r="H1286" s="89">
        <v>34199</v>
      </c>
      <c r="I1286" s="112">
        <v>1</v>
      </c>
      <c r="J1286" s="28" t="s">
        <v>87</v>
      </c>
      <c r="K1286" s="16" t="s">
        <v>18</v>
      </c>
      <c r="L1286" s="16"/>
      <c r="M1286" s="89"/>
      <c r="N1286" s="69"/>
      <c r="O1286" s="26" t="s">
        <v>36</v>
      </c>
      <c r="P1286" s="91">
        <v>34199</v>
      </c>
      <c r="Q1286" s="112">
        <v>1</v>
      </c>
      <c r="R1286" s="28" t="s">
        <v>87</v>
      </c>
      <c r="S1286" s="16" t="s">
        <v>18</v>
      </c>
      <c r="T1286" s="16"/>
      <c r="U1286" s="89"/>
      <c r="V1286" s="71"/>
      <c r="W1286" s="62" t="str" cm="1">
        <f t="array" ref="W1286">IF(SUM(LEN(B1286:V1286))=0,"",IF(OR(OR(ISBLANK(F1286),SUM(LEN(C1286),LEN(D1286))=0),AND(NOT(E1286="Unknown"),ISBLANK(J1286)),AND(NOT(O1286="Unknown"),ISBLANK(R1286))),"Missing Information", INDEX(Table15[Entire Service Line Classification], MATCH(SUMIFS(Table15[Unique ID],Table15[System-Owned Portion],E1286,Table15[If Material Anything Other than "Lead" in Column E,Was Material Ever Previously Lead?],G1286,Table15[Customer-Owned Portion],O1286),Table15[Unique ID],0),0)))</f>
        <v>Non-lead</v>
      </c>
    </row>
    <row r="1287" spans="1:23" ht="30" x14ac:dyDescent="0.25">
      <c r="A1287" s="2"/>
      <c r="B1287" s="67" t="s">
        <v>2537</v>
      </c>
      <c r="C1287" s="16" t="s">
        <v>2537</v>
      </c>
      <c r="D1287" s="16"/>
      <c r="E1287" s="26" t="s">
        <v>27</v>
      </c>
      <c r="F1287" s="116" t="s">
        <v>18</v>
      </c>
      <c r="G1287" s="117" t="s">
        <v>18</v>
      </c>
      <c r="H1287" s="89"/>
      <c r="I1287" s="112">
        <v>0.75</v>
      </c>
      <c r="J1287" s="28" t="s">
        <v>82</v>
      </c>
      <c r="K1287" s="16" t="s">
        <v>20</v>
      </c>
      <c r="L1287" s="16" t="s">
        <v>76</v>
      </c>
      <c r="M1287" s="89">
        <v>45966</v>
      </c>
      <c r="N1287" s="69"/>
      <c r="O1287" s="26" t="s">
        <v>19</v>
      </c>
      <c r="P1287" s="91"/>
      <c r="Q1287" s="112">
        <v>0.75</v>
      </c>
      <c r="R1287" s="28" t="s">
        <v>82</v>
      </c>
      <c r="S1287" s="16" t="s">
        <v>20</v>
      </c>
      <c r="T1287" s="16" t="s">
        <v>76</v>
      </c>
      <c r="U1287" s="89">
        <v>45967</v>
      </c>
      <c r="V1287" s="71"/>
      <c r="W1287" s="62" t="str" cm="1">
        <f t="array" ref="W1287">IF(SUM(LEN(B1287:V1287))=0,"",IF(OR(OR(ISBLANK(F1287),SUM(LEN(C1287),LEN(D1287))=0),AND(NOT(E1287="Unknown"),ISBLANK(J1287)),AND(NOT(O1287="Unknown"),ISBLANK(R1287))),"Missing Information", INDEX(Table15[Entire Service Line Classification], MATCH(SUMIFS(Table15[Unique ID],Table15[System-Owned Portion],E1287,Table15[If Material Anything Other than "Lead" in Column E,Was Material Ever Previously Lead?],G1287,Table15[Customer-Owned Portion],O1287),Table15[Unique ID],0),0)))</f>
        <v>Non-lead</v>
      </c>
    </row>
    <row r="1288" spans="1:23" ht="45" x14ac:dyDescent="0.25">
      <c r="A1288" s="2"/>
      <c r="B1288" s="67" t="s">
        <v>2539</v>
      </c>
      <c r="C1288" s="16" t="s">
        <v>2540</v>
      </c>
      <c r="D1288" s="16"/>
      <c r="E1288" s="26" t="s">
        <v>27</v>
      </c>
      <c r="F1288" s="116" t="s">
        <v>18</v>
      </c>
      <c r="G1288" s="28" t="s">
        <v>18</v>
      </c>
      <c r="H1288" s="89"/>
      <c r="I1288" s="112">
        <v>0.75</v>
      </c>
      <c r="J1288" s="28" t="s">
        <v>82</v>
      </c>
      <c r="K1288" s="117" t="s">
        <v>20</v>
      </c>
      <c r="L1288" s="16" t="s">
        <v>76</v>
      </c>
      <c r="M1288" s="89">
        <v>45426</v>
      </c>
      <c r="N1288" s="69" t="s">
        <v>2541</v>
      </c>
      <c r="O1288" s="26" t="s">
        <v>19</v>
      </c>
      <c r="P1288" s="91"/>
      <c r="Q1288" s="112">
        <v>0.75</v>
      </c>
      <c r="R1288" s="28" t="s">
        <v>82</v>
      </c>
      <c r="S1288" s="117" t="s">
        <v>20</v>
      </c>
      <c r="T1288" s="16" t="s">
        <v>76</v>
      </c>
      <c r="U1288" s="89">
        <v>45426</v>
      </c>
      <c r="V1288" s="71"/>
      <c r="W1288" s="62" t="str" cm="1">
        <f t="array" ref="W1288">IF(SUM(LEN(B1288:V1288))=0,"",IF(OR(OR(ISBLANK(F1288),SUM(LEN(C1288),LEN(D1288))=0),AND(NOT(E1288="Unknown"),ISBLANK(J1288)),AND(NOT(O1288="Unknown"),ISBLANK(R1288))),"Missing Information", INDEX(Table15[Entire Service Line Classification], MATCH(SUMIFS(Table15[Unique ID],Table15[System-Owned Portion],E1288,Table15[If Material Anything Other than "Lead" in Column E,Was Material Ever Previously Lead?],G1288,Table15[Customer-Owned Portion],O1288),Table15[Unique ID],0),0)))</f>
        <v>Non-lead</v>
      </c>
    </row>
    <row r="1289" spans="1:23" ht="30" x14ac:dyDescent="0.25">
      <c r="A1289" s="2"/>
      <c r="B1289" s="67" t="s">
        <v>2538</v>
      </c>
      <c r="C1289" s="16" t="s">
        <v>2538</v>
      </c>
      <c r="D1289" s="16"/>
      <c r="E1289" s="26" t="s">
        <v>19</v>
      </c>
      <c r="F1289" s="116" t="s">
        <v>18</v>
      </c>
      <c r="G1289" s="28" t="s">
        <v>18</v>
      </c>
      <c r="H1289" s="89">
        <v>34199</v>
      </c>
      <c r="I1289" s="112">
        <v>1</v>
      </c>
      <c r="J1289" s="28" t="s">
        <v>87</v>
      </c>
      <c r="K1289" s="16" t="s">
        <v>18</v>
      </c>
      <c r="L1289" s="16"/>
      <c r="M1289" s="89"/>
      <c r="N1289" s="69"/>
      <c r="O1289" s="26" t="s">
        <v>36</v>
      </c>
      <c r="P1289" s="91">
        <v>34199</v>
      </c>
      <c r="Q1289" s="112">
        <v>1</v>
      </c>
      <c r="R1289" s="28" t="s">
        <v>87</v>
      </c>
      <c r="S1289" s="16" t="s">
        <v>18</v>
      </c>
      <c r="T1289" s="16"/>
      <c r="U1289" s="89"/>
      <c r="V1289" s="71"/>
      <c r="W1289" s="62" t="str" cm="1">
        <f t="array" ref="W1289">IF(SUM(LEN(B1289:V1289))=0,"",IF(OR(OR(ISBLANK(F1289),SUM(LEN(C1289),LEN(D1289))=0),AND(NOT(E1289="Unknown"),ISBLANK(J1289)),AND(NOT(O1289="Unknown"),ISBLANK(R1289))),"Missing Information", INDEX(Table15[Entire Service Line Classification], MATCH(SUMIFS(Table15[Unique ID],Table15[System-Owned Portion],E1289,Table15[If Material Anything Other than "Lead" in Column E,Was Material Ever Previously Lead?],G1289,Table15[Customer-Owned Portion],O1289),Table15[Unique ID],0),0)))</f>
        <v>Non-lead</v>
      </c>
    </row>
    <row r="1290" spans="1:23" ht="30" x14ac:dyDescent="0.25">
      <c r="A1290" s="2"/>
      <c r="B1290" s="67" t="s">
        <v>2542</v>
      </c>
      <c r="C1290" s="16" t="s">
        <v>2543</v>
      </c>
      <c r="D1290" s="16"/>
      <c r="E1290" s="26" t="s">
        <v>27</v>
      </c>
      <c r="F1290" s="116" t="s">
        <v>18</v>
      </c>
      <c r="G1290" s="117" t="s">
        <v>18</v>
      </c>
      <c r="H1290" s="89"/>
      <c r="I1290" s="112">
        <v>0.75</v>
      </c>
      <c r="J1290" s="28" t="s">
        <v>82</v>
      </c>
      <c r="K1290" s="16" t="s">
        <v>20</v>
      </c>
      <c r="L1290" s="16" t="s">
        <v>76</v>
      </c>
      <c r="M1290" s="89">
        <v>45974</v>
      </c>
      <c r="N1290" s="69"/>
      <c r="O1290" s="26" t="s">
        <v>19</v>
      </c>
      <c r="P1290" s="91"/>
      <c r="Q1290" s="112">
        <v>0.75</v>
      </c>
      <c r="R1290" s="28" t="s">
        <v>82</v>
      </c>
      <c r="S1290" s="16" t="s">
        <v>20</v>
      </c>
      <c r="T1290" s="16" t="s">
        <v>76</v>
      </c>
      <c r="U1290" s="89">
        <v>45974</v>
      </c>
      <c r="V1290" s="71"/>
      <c r="W1290" s="62" t="str" cm="1">
        <f t="array" ref="W1290">IF(SUM(LEN(B1290:V1290))=0,"",IF(OR(OR(ISBLANK(F1290),SUM(LEN(C1290),LEN(D1290))=0),AND(NOT(E1290="Unknown"),ISBLANK(J1290)),AND(NOT(O1290="Unknown"),ISBLANK(R1290))),"Missing Information", INDEX(Table15[Entire Service Line Classification], MATCH(SUMIFS(Table15[Unique ID],Table15[System-Owned Portion],E1290,Table15[If Material Anything Other than "Lead" in Column E,Was Material Ever Previously Lead?],G1290,Table15[Customer-Owned Portion],O1290),Table15[Unique ID],0),0)))</f>
        <v>Non-lead</v>
      </c>
    </row>
    <row r="1291" spans="1:23" ht="30" x14ac:dyDescent="0.25">
      <c r="A1291" s="2"/>
      <c r="B1291" s="67" t="s">
        <v>2544</v>
      </c>
      <c r="C1291" s="16" t="s">
        <v>2545</v>
      </c>
      <c r="D1291" s="16"/>
      <c r="E1291" s="26" t="s">
        <v>27</v>
      </c>
      <c r="F1291" s="116" t="s">
        <v>18</v>
      </c>
      <c r="G1291" s="117" t="s">
        <v>18</v>
      </c>
      <c r="H1291" s="89"/>
      <c r="I1291" s="112">
        <v>0.75</v>
      </c>
      <c r="J1291" s="28" t="s">
        <v>82</v>
      </c>
      <c r="K1291" s="16" t="s">
        <v>20</v>
      </c>
      <c r="L1291" s="16" t="s">
        <v>76</v>
      </c>
      <c r="M1291" s="89">
        <v>45964</v>
      </c>
      <c r="N1291" s="69"/>
      <c r="O1291" s="26" t="s">
        <v>19</v>
      </c>
      <c r="P1291" s="91"/>
      <c r="Q1291" s="112">
        <v>0.75</v>
      </c>
      <c r="R1291" s="28" t="s">
        <v>82</v>
      </c>
      <c r="S1291" s="16" t="s">
        <v>20</v>
      </c>
      <c r="T1291" s="16" t="s">
        <v>76</v>
      </c>
      <c r="U1291" s="89">
        <v>45964</v>
      </c>
      <c r="V1291" s="71"/>
      <c r="W1291" s="62" t="str" cm="1">
        <f t="array" ref="W1291">IF(SUM(LEN(B1291:V1291))=0,"",IF(OR(OR(ISBLANK(F1291),SUM(LEN(C1291),LEN(D1291))=0),AND(NOT(E1291="Unknown"),ISBLANK(J1291)),AND(NOT(O1291="Unknown"),ISBLANK(R1291))),"Missing Information", INDEX(Table15[Entire Service Line Classification], MATCH(SUMIFS(Table15[Unique ID],Table15[System-Owned Portion],E1291,Table15[If Material Anything Other than "Lead" in Column E,Was Material Ever Previously Lead?],G1291,Table15[Customer-Owned Portion],O1291),Table15[Unique ID],0),0)))</f>
        <v>Non-lead</v>
      </c>
    </row>
    <row r="1292" spans="1:23" ht="30" x14ac:dyDescent="0.25">
      <c r="A1292" s="2"/>
      <c r="B1292" s="67" t="s">
        <v>2546</v>
      </c>
      <c r="C1292" s="16" t="s">
        <v>2547</v>
      </c>
      <c r="D1292" s="16"/>
      <c r="E1292" s="26" t="s">
        <v>27</v>
      </c>
      <c r="F1292" s="116" t="s">
        <v>18</v>
      </c>
      <c r="G1292" s="117" t="s">
        <v>18</v>
      </c>
      <c r="H1292" s="89"/>
      <c r="I1292" s="112">
        <v>0.75</v>
      </c>
      <c r="J1292" s="28" t="s">
        <v>82</v>
      </c>
      <c r="K1292" s="16" t="s">
        <v>20</v>
      </c>
      <c r="L1292" s="16" t="s">
        <v>76</v>
      </c>
      <c r="M1292" s="89">
        <v>45973</v>
      </c>
      <c r="N1292" s="69"/>
      <c r="O1292" s="26" t="s">
        <v>19</v>
      </c>
      <c r="P1292" s="91"/>
      <c r="Q1292" s="112">
        <v>0.75</v>
      </c>
      <c r="R1292" s="28" t="s">
        <v>82</v>
      </c>
      <c r="S1292" s="16" t="s">
        <v>20</v>
      </c>
      <c r="T1292" s="16" t="s">
        <v>76</v>
      </c>
      <c r="U1292" s="89">
        <v>45973</v>
      </c>
      <c r="V1292" s="71"/>
      <c r="W1292" s="62" t="str" cm="1">
        <f t="array" ref="W1292">IF(SUM(LEN(B1292:V1292))=0,"",IF(OR(OR(ISBLANK(F1292),SUM(LEN(C1292),LEN(D1292))=0),AND(NOT(E1292="Unknown"),ISBLANK(J1292)),AND(NOT(O1292="Unknown"),ISBLANK(R1292))),"Missing Information", INDEX(Table15[Entire Service Line Classification], MATCH(SUMIFS(Table15[Unique ID],Table15[System-Owned Portion],E1292,Table15[If Material Anything Other than "Lead" in Column E,Was Material Ever Previously Lead?],G1292,Table15[Customer-Owned Portion],O1292),Table15[Unique ID],0),0)))</f>
        <v>Non-lead</v>
      </c>
    </row>
    <row r="1293" spans="1:23" ht="30" x14ac:dyDescent="0.25">
      <c r="A1293" s="2"/>
      <c r="B1293" s="67" t="s">
        <v>2548</v>
      </c>
      <c r="C1293" s="16" t="s">
        <v>2549</v>
      </c>
      <c r="D1293" s="16"/>
      <c r="E1293" s="26" t="s">
        <v>27</v>
      </c>
      <c r="F1293" s="116" t="s">
        <v>18</v>
      </c>
      <c r="G1293" s="28" t="s">
        <v>18</v>
      </c>
      <c r="H1293" s="89">
        <v>38142</v>
      </c>
      <c r="I1293" s="112">
        <v>0.75</v>
      </c>
      <c r="J1293" s="28" t="s">
        <v>87</v>
      </c>
      <c r="K1293" s="16" t="s">
        <v>18</v>
      </c>
      <c r="L1293" s="16"/>
      <c r="M1293" s="89"/>
      <c r="N1293" s="69"/>
      <c r="O1293" s="26" t="s">
        <v>36</v>
      </c>
      <c r="P1293" s="91">
        <v>38142</v>
      </c>
      <c r="Q1293" s="112">
        <v>0.75</v>
      </c>
      <c r="R1293" s="28" t="s">
        <v>87</v>
      </c>
      <c r="S1293" s="16" t="s">
        <v>18</v>
      </c>
      <c r="T1293" s="16"/>
      <c r="U1293" s="89"/>
      <c r="V1293" s="71"/>
      <c r="W1293" s="62" t="str" cm="1">
        <f t="array" ref="W1293">IF(SUM(LEN(B1293:V1293))=0,"",IF(OR(OR(ISBLANK(F1293),SUM(LEN(C1293),LEN(D1293))=0),AND(NOT(E1293="Unknown"),ISBLANK(J1293)),AND(NOT(O1293="Unknown"),ISBLANK(R1293))),"Missing Information", INDEX(Table15[Entire Service Line Classification], MATCH(SUMIFS(Table15[Unique ID],Table15[System-Owned Portion],E1293,Table15[If Material Anything Other than "Lead" in Column E,Was Material Ever Previously Lead?],G1293,Table15[Customer-Owned Portion],O1293),Table15[Unique ID],0),0)))</f>
        <v>Non-lead</v>
      </c>
    </row>
    <row r="1294" spans="1:23" ht="30" x14ac:dyDescent="0.25">
      <c r="A1294" s="2"/>
      <c r="B1294" s="67" t="s">
        <v>2550</v>
      </c>
      <c r="C1294" s="16" t="s">
        <v>2551</v>
      </c>
      <c r="D1294" s="16"/>
      <c r="E1294" s="26" t="s">
        <v>27</v>
      </c>
      <c r="F1294" s="116" t="s">
        <v>18</v>
      </c>
      <c r="G1294" s="28" t="s">
        <v>18</v>
      </c>
      <c r="H1294" s="89"/>
      <c r="I1294" s="112">
        <v>0.75</v>
      </c>
      <c r="J1294" s="28" t="s">
        <v>82</v>
      </c>
      <c r="K1294" s="117" t="s">
        <v>20</v>
      </c>
      <c r="L1294" s="16" t="s">
        <v>76</v>
      </c>
      <c r="M1294" s="89">
        <v>45426</v>
      </c>
      <c r="N1294" s="69"/>
      <c r="O1294" s="26" t="s">
        <v>19</v>
      </c>
      <c r="P1294" s="91"/>
      <c r="Q1294" s="112">
        <v>0.75</v>
      </c>
      <c r="R1294" s="28" t="s">
        <v>82</v>
      </c>
      <c r="S1294" s="117" t="s">
        <v>20</v>
      </c>
      <c r="T1294" s="16" t="s">
        <v>76</v>
      </c>
      <c r="U1294" s="89">
        <v>45426</v>
      </c>
      <c r="V1294" s="71"/>
      <c r="W1294" s="62" t="str" cm="1">
        <f t="array" ref="W1294">IF(SUM(LEN(B1294:V1294))=0,"",IF(OR(OR(ISBLANK(F1294),SUM(LEN(C1294),LEN(D1294))=0),AND(NOT(E1294="Unknown"),ISBLANK(J1294)),AND(NOT(O1294="Unknown"),ISBLANK(R1294))),"Missing Information", INDEX(Table15[Entire Service Line Classification], MATCH(SUMIFS(Table15[Unique ID],Table15[System-Owned Portion],E1294,Table15[If Material Anything Other than "Lead" in Column E,Was Material Ever Previously Lead?],G1294,Table15[Customer-Owned Portion],O1294),Table15[Unique ID],0),0)))</f>
        <v>Non-lead</v>
      </c>
    </row>
    <row r="1295" spans="1:23" ht="30" x14ac:dyDescent="0.25">
      <c r="A1295" s="2"/>
      <c r="B1295" s="67" t="s">
        <v>2552</v>
      </c>
      <c r="C1295" s="16" t="s">
        <v>2553</v>
      </c>
      <c r="D1295" s="16"/>
      <c r="E1295" s="26" t="s">
        <v>27</v>
      </c>
      <c r="F1295" s="116" t="s">
        <v>18</v>
      </c>
      <c r="G1295" s="28" t="s">
        <v>18</v>
      </c>
      <c r="H1295" s="89">
        <v>38142</v>
      </c>
      <c r="I1295" s="112">
        <v>1</v>
      </c>
      <c r="J1295" s="28" t="s">
        <v>87</v>
      </c>
      <c r="K1295" s="16" t="s">
        <v>18</v>
      </c>
      <c r="L1295" s="16"/>
      <c r="M1295" s="89">
        <v>38142</v>
      </c>
      <c r="N1295" s="69"/>
      <c r="O1295" s="26" t="s">
        <v>19</v>
      </c>
      <c r="P1295" s="91">
        <v>38142</v>
      </c>
      <c r="Q1295" s="112">
        <v>1</v>
      </c>
      <c r="R1295" s="28" t="s">
        <v>87</v>
      </c>
      <c r="S1295" s="16" t="s">
        <v>18</v>
      </c>
      <c r="T1295" s="16"/>
      <c r="U1295" s="89"/>
      <c r="V1295" s="71"/>
      <c r="W1295" s="62" t="str" cm="1">
        <f t="array" ref="W1295">IF(SUM(LEN(B1295:V1295))=0,"",IF(OR(OR(ISBLANK(F1295),SUM(LEN(C1295),LEN(D1295))=0),AND(NOT(E1295="Unknown"),ISBLANK(J1295)),AND(NOT(O1295="Unknown"),ISBLANK(R1295))),"Missing Information", INDEX(Table15[Entire Service Line Classification], MATCH(SUMIFS(Table15[Unique ID],Table15[System-Owned Portion],E1295,Table15[If Material Anything Other than "Lead" in Column E,Was Material Ever Previously Lead?],G1295,Table15[Customer-Owned Portion],O1295),Table15[Unique ID],0),0)))</f>
        <v>Non-lead</v>
      </c>
    </row>
    <row r="1296" spans="1:23" ht="30" x14ac:dyDescent="0.25">
      <c r="A1296" s="2"/>
      <c r="B1296" s="67" t="s">
        <v>2554</v>
      </c>
      <c r="C1296" s="16" t="s">
        <v>2555</v>
      </c>
      <c r="D1296" s="16"/>
      <c r="E1296" s="26" t="s">
        <v>27</v>
      </c>
      <c r="F1296" s="116" t="s">
        <v>18</v>
      </c>
      <c r="G1296" s="117" t="s">
        <v>18</v>
      </c>
      <c r="H1296" s="89"/>
      <c r="I1296" s="112">
        <v>0.75</v>
      </c>
      <c r="J1296" s="28" t="s">
        <v>82</v>
      </c>
      <c r="K1296" s="16" t="s">
        <v>20</v>
      </c>
      <c r="L1296" s="16" t="s">
        <v>76</v>
      </c>
      <c r="M1296" s="89">
        <v>45967</v>
      </c>
      <c r="N1296" s="69"/>
      <c r="O1296" s="26" t="s">
        <v>19</v>
      </c>
      <c r="P1296" s="91"/>
      <c r="Q1296" s="112">
        <v>0.75</v>
      </c>
      <c r="R1296" s="28" t="s">
        <v>82</v>
      </c>
      <c r="S1296" s="16" t="s">
        <v>20</v>
      </c>
      <c r="T1296" s="16" t="s">
        <v>76</v>
      </c>
      <c r="U1296" s="89">
        <v>45967</v>
      </c>
      <c r="V1296" s="71"/>
      <c r="W1296" s="62" t="str" cm="1">
        <f t="array" ref="W1296">IF(SUM(LEN(B1296:V1296))=0,"",IF(OR(OR(ISBLANK(F1296),SUM(LEN(C1296),LEN(D1296))=0),AND(NOT(E1296="Unknown"),ISBLANK(J1296)),AND(NOT(O1296="Unknown"),ISBLANK(R1296))),"Missing Information", INDEX(Table15[Entire Service Line Classification], MATCH(SUMIFS(Table15[Unique ID],Table15[System-Owned Portion],E1296,Table15[If Material Anything Other than "Lead" in Column E,Was Material Ever Previously Lead?],G1296,Table15[Customer-Owned Portion],O1296),Table15[Unique ID],0),0)))</f>
        <v>Non-lead</v>
      </c>
    </row>
    <row r="1297" spans="1:23" ht="30" x14ac:dyDescent="0.25">
      <c r="A1297" s="2"/>
      <c r="B1297" s="67" t="s">
        <v>2556</v>
      </c>
      <c r="C1297" s="16" t="s">
        <v>2557</v>
      </c>
      <c r="D1297" s="16"/>
      <c r="E1297" s="26" t="s">
        <v>27</v>
      </c>
      <c r="F1297" s="116" t="s">
        <v>18</v>
      </c>
      <c r="G1297" s="117" t="s">
        <v>18</v>
      </c>
      <c r="H1297" s="89"/>
      <c r="I1297" s="112">
        <v>0.75</v>
      </c>
      <c r="J1297" s="28" t="s">
        <v>82</v>
      </c>
      <c r="K1297" s="16" t="s">
        <v>20</v>
      </c>
      <c r="L1297" s="16" t="s">
        <v>76</v>
      </c>
      <c r="M1297" s="89">
        <v>45967</v>
      </c>
      <c r="N1297" s="69"/>
      <c r="O1297" s="26" t="s">
        <v>19</v>
      </c>
      <c r="P1297" s="91"/>
      <c r="Q1297" s="112">
        <v>0.75</v>
      </c>
      <c r="R1297" s="28" t="s">
        <v>82</v>
      </c>
      <c r="S1297" s="16" t="s">
        <v>20</v>
      </c>
      <c r="T1297" s="16" t="s">
        <v>76</v>
      </c>
      <c r="U1297" s="89">
        <v>45967</v>
      </c>
      <c r="V1297" s="71"/>
      <c r="W1297" s="62" t="str" cm="1">
        <f t="array" ref="W1297">IF(SUM(LEN(B1297:V1297))=0,"",IF(OR(OR(ISBLANK(F1297),SUM(LEN(C1297),LEN(D1297))=0),AND(NOT(E1297="Unknown"),ISBLANK(J1297)),AND(NOT(O1297="Unknown"),ISBLANK(R1297))),"Missing Information", INDEX(Table15[Entire Service Line Classification], MATCH(SUMIFS(Table15[Unique ID],Table15[System-Owned Portion],E1297,Table15[If Material Anything Other than "Lead" in Column E,Was Material Ever Previously Lead?],G1297,Table15[Customer-Owned Portion],O1297),Table15[Unique ID],0),0)))</f>
        <v>Non-lead</v>
      </c>
    </row>
    <row r="1298" spans="1:23" ht="30" x14ac:dyDescent="0.25">
      <c r="A1298" s="2"/>
      <c r="B1298" s="67" t="s">
        <v>2558</v>
      </c>
      <c r="C1298" s="16" t="s">
        <v>2559</v>
      </c>
      <c r="D1298" s="16"/>
      <c r="E1298" s="26" t="s">
        <v>27</v>
      </c>
      <c r="F1298" s="116" t="s">
        <v>18</v>
      </c>
      <c r="G1298" s="28" t="s">
        <v>18</v>
      </c>
      <c r="H1298" s="89"/>
      <c r="I1298" s="112">
        <v>1</v>
      </c>
      <c r="J1298" s="28" t="s">
        <v>29</v>
      </c>
      <c r="K1298" s="16" t="s">
        <v>18</v>
      </c>
      <c r="L1298" s="16"/>
      <c r="M1298" s="89">
        <v>38670</v>
      </c>
      <c r="N1298" s="69"/>
      <c r="O1298" s="26" t="s">
        <v>19</v>
      </c>
      <c r="P1298" s="91"/>
      <c r="Q1298" s="112">
        <v>1</v>
      </c>
      <c r="R1298" s="28" t="s">
        <v>82</v>
      </c>
      <c r="S1298" s="16" t="s">
        <v>20</v>
      </c>
      <c r="T1298" s="16" t="s">
        <v>76</v>
      </c>
      <c r="U1298" s="89">
        <v>45823</v>
      </c>
      <c r="V1298" s="71"/>
      <c r="W1298" s="62" t="str" cm="1">
        <f t="array" ref="W1298">IF(SUM(LEN(B1298:V1298))=0,"",IF(OR(OR(ISBLANK(F1298),SUM(LEN(C1298),LEN(D1298))=0),AND(NOT(E1298="Unknown"),ISBLANK(J1298)),AND(NOT(O1298="Unknown"),ISBLANK(R1298))),"Missing Information", INDEX(Table15[Entire Service Line Classification], MATCH(SUMIFS(Table15[Unique ID],Table15[System-Owned Portion],E1298,Table15[If Material Anything Other than "Lead" in Column E,Was Material Ever Previously Lead?],G1298,Table15[Customer-Owned Portion],O1298),Table15[Unique ID],0),0)))</f>
        <v>Non-lead</v>
      </c>
    </row>
    <row r="1299" spans="1:23" ht="30" x14ac:dyDescent="0.25">
      <c r="A1299" s="2"/>
      <c r="B1299" s="67" t="s">
        <v>2562</v>
      </c>
      <c r="C1299" s="16" t="s">
        <v>2563</v>
      </c>
      <c r="D1299" s="16"/>
      <c r="E1299" s="26" t="s">
        <v>27</v>
      </c>
      <c r="F1299" s="116" t="s">
        <v>18</v>
      </c>
      <c r="G1299" s="117" t="s">
        <v>18</v>
      </c>
      <c r="H1299" s="89"/>
      <c r="I1299" s="112">
        <v>0.75</v>
      </c>
      <c r="J1299" s="28" t="s">
        <v>82</v>
      </c>
      <c r="K1299" s="16" t="s">
        <v>20</v>
      </c>
      <c r="L1299" s="16" t="s">
        <v>76</v>
      </c>
      <c r="M1299" s="89">
        <v>45973</v>
      </c>
      <c r="N1299" s="69"/>
      <c r="O1299" s="26" t="s">
        <v>19</v>
      </c>
      <c r="P1299" s="91"/>
      <c r="Q1299" s="112">
        <v>0.75</v>
      </c>
      <c r="R1299" s="28" t="s">
        <v>82</v>
      </c>
      <c r="S1299" s="16" t="s">
        <v>20</v>
      </c>
      <c r="T1299" s="16" t="s">
        <v>76</v>
      </c>
      <c r="U1299" s="89">
        <v>45973</v>
      </c>
      <c r="V1299" s="71"/>
      <c r="W1299" s="62" t="str" cm="1">
        <f t="array" ref="W1299">IF(SUM(LEN(B1299:V1299))=0,"",IF(OR(OR(ISBLANK(F1299),SUM(LEN(C1299),LEN(D1299))=0),AND(NOT(E1299="Unknown"),ISBLANK(J1299)),AND(NOT(O1299="Unknown"),ISBLANK(R1299))),"Missing Information", INDEX(Table15[Entire Service Line Classification], MATCH(SUMIFS(Table15[Unique ID],Table15[System-Owned Portion],E1299,Table15[If Material Anything Other than "Lead" in Column E,Was Material Ever Previously Lead?],G1299,Table15[Customer-Owned Portion],O1299),Table15[Unique ID],0),0)))</f>
        <v>Non-lead</v>
      </c>
    </row>
    <row r="1300" spans="1:23" ht="30" x14ac:dyDescent="0.25">
      <c r="A1300" s="2"/>
      <c r="B1300" s="67" t="s">
        <v>2560</v>
      </c>
      <c r="C1300" s="16" t="s">
        <v>2560</v>
      </c>
      <c r="D1300" s="16"/>
      <c r="E1300" s="26" t="s">
        <v>19</v>
      </c>
      <c r="F1300" s="116" t="s">
        <v>18</v>
      </c>
      <c r="G1300" s="28" t="s">
        <v>18</v>
      </c>
      <c r="H1300" s="89">
        <v>34199</v>
      </c>
      <c r="I1300" s="112">
        <v>1</v>
      </c>
      <c r="J1300" s="28" t="s">
        <v>87</v>
      </c>
      <c r="K1300" s="16" t="s">
        <v>18</v>
      </c>
      <c r="L1300" s="16"/>
      <c r="M1300" s="89"/>
      <c r="N1300" s="69"/>
      <c r="O1300" s="26" t="s">
        <v>36</v>
      </c>
      <c r="P1300" s="91">
        <v>34199</v>
      </c>
      <c r="Q1300" s="112">
        <v>1</v>
      </c>
      <c r="R1300" s="28" t="s">
        <v>87</v>
      </c>
      <c r="S1300" s="16" t="s">
        <v>18</v>
      </c>
      <c r="T1300" s="16"/>
      <c r="U1300" s="89"/>
      <c r="V1300" s="71"/>
      <c r="W1300" s="62" t="str" cm="1">
        <f t="array" ref="W1300">IF(SUM(LEN(B1300:V1300))=0,"",IF(OR(OR(ISBLANK(F1300),SUM(LEN(C1300),LEN(D1300))=0),AND(NOT(E1300="Unknown"),ISBLANK(J1300)),AND(NOT(O1300="Unknown"),ISBLANK(R1300))),"Missing Information", INDEX(Table15[Entire Service Line Classification], MATCH(SUMIFS(Table15[Unique ID],Table15[System-Owned Portion],E1300,Table15[If Material Anything Other than "Lead" in Column E,Was Material Ever Previously Lead?],G1300,Table15[Customer-Owned Portion],O1300),Table15[Unique ID],0),0)))</f>
        <v>Non-lead</v>
      </c>
    </row>
    <row r="1301" spans="1:23" ht="30" x14ac:dyDescent="0.25">
      <c r="A1301" s="2"/>
      <c r="B1301" s="67" t="s">
        <v>2561</v>
      </c>
      <c r="C1301" s="16" t="s">
        <v>2561</v>
      </c>
      <c r="D1301" s="16"/>
      <c r="E1301" s="26" t="s">
        <v>19</v>
      </c>
      <c r="F1301" s="116" t="s">
        <v>18</v>
      </c>
      <c r="G1301" s="28" t="s">
        <v>18</v>
      </c>
      <c r="H1301" s="89">
        <v>34199</v>
      </c>
      <c r="I1301" s="112">
        <v>1</v>
      </c>
      <c r="J1301" s="28" t="s">
        <v>87</v>
      </c>
      <c r="K1301" s="16" t="s">
        <v>18</v>
      </c>
      <c r="L1301" s="16"/>
      <c r="M1301" s="89"/>
      <c r="N1301" s="69"/>
      <c r="O1301" s="26" t="s">
        <v>36</v>
      </c>
      <c r="P1301" s="91">
        <v>34199</v>
      </c>
      <c r="Q1301" s="112">
        <v>1</v>
      </c>
      <c r="R1301" s="28" t="s">
        <v>87</v>
      </c>
      <c r="S1301" s="16" t="s">
        <v>18</v>
      </c>
      <c r="T1301" s="16"/>
      <c r="U1301" s="89"/>
      <c r="V1301" s="71"/>
      <c r="W1301" s="62" t="str" cm="1">
        <f t="array" ref="W1301">IF(SUM(LEN(B1301:V1301))=0,"",IF(OR(OR(ISBLANK(F1301),SUM(LEN(C1301),LEN(D1301))=0),AND(NOT(E1301="Unknown"),ISBLANK(J1301)),AND(NOT(O1301="Unknown"),ISBLANK(R1301))),"Missing Information", INDEX(Table15[Entire Service Line Classification], MATCH(SUMIFS(Table15[Unique ID],Table15[System-Owned Portion],E1301,Table15[If Material Anything Other than "Lead" in Column E,Was Material Ever Previously Lead?],G1301,Table15[Customer-Owned Portion],O1301),Table15[Unique ID],0),0)))</f>
        <v>Non-lead</v>
      </c>
    </row>
    <row r="1302" spans="1:23" ht="30" x14ac:dyDescent="0.25">
      <c r="A1302" s="2"/>
      <c r="B1302" s="67" t="s">
        <v>2565</v>
      </c>
      <c r="C1302" s="16" t="s">
        <v>2566</v>
      </c>
      <c r="D1302" s="16"/>
      <c r="E1302" s="26" t="s">
        <v>27</v>
      </c>
      <c r="F1302" s="116" t="s">
        <v>18</v>
      </c>
      <c r="G1302" s="117" t="s">
        <v>18</v>
      </c>
      <c r="H1302" s="89"/>
      <c r="I1302" s="112">
        <v>0.75</v>
      </c>
      <c r="J1302" s="28" t="s">
        <v>82</v>
      </c>
      <c r="K1302" s="16" t="s">
        <v>20</v>
      </c>
      <c r="L1302" s="16" t="s">
        <v>76</v>
      </c>
      <c r="M1302" s="89">
        <v>45973</v>
      </c>
      <c r="N1302" s="69"/>
      <c r="O1302" s="26" t="s">
        <v>27</v>
      </c>
      <c r="P1302" s="91"/>
      <c r="Q1302" s="112">
        <v>0.75</v>
      </c>
      <c r="R1302" s="28" t="s">
        <v>82</v>
      </c>
      <c r="S1302" s="16" t="s">
        <v>20</v>
      </c>
      <c r="T1302" s="16" t="s">
        <v>76</v>
      </c>
      <c r="U1302" s="89">
        <v>45973</v>
      </c>
      <c r="V1302" s="71"/>
      <c r="W1302" s="62" t="str" cm="1">
        <f t="array" ref="W1302">IF(SUM(LEN(B1302:V1302))=0,"",IF(OR(OR(ISBLANK(F1302),SUM(LEN(C1302),LEN(D1302))=0),AND(NOT(E1302="Unknown"),ISBLANK(J1302)),AND(NOT(O1302="Unknown"),ISBLANK(R1302))),"Missing Information", INDEX(Table15[Entire Service Line Classification], MATCH(SUMIFS(Table15[Unique ID],Table15[System-Owned Portion],E1302,Table15[If Material Anything Other than "Lead" in Column E,Was Material Ever Previously Lead?],G1302,Table15[Customer-Owned Portion],O1302),Table15[Unique ID],0),0)))</f>
        <v>Non-lead</v>
      </c>
    </row>
    <row r="1303" spans="1:23" ht="30" x14ac:dyDescent="0.25">
      <c r="A1303" s="2"/>
      <c r="B1303" s="67" t="s">
        <v>2564</v>
      </c>
      <c r="C1303" s="16" t="s">
        <v>2564</v>
      </c>
      <c r="D1303" s="16"/>
      <c r="E1303" s="26" t="s">
        <v>19</v>
      </c>
      <c r="F1303" s="116" t="s">
        <v>18</v>
      </c>
      <c r="G1303" s="28" t="s">
        <v>18</v>
      </c>
      <c r="H1303" s="89">
        <v>34199</v>
      </c>
      <c r="I1303" s="112">
        <v>1</v>
      </c>
      <c r="J1303" s="28" t="s">
        <v>87</v>
      </c>
      <c r="K1303" s="16" t="s">
        <v>18</v>
      </c>
      <c r="L1303" s="16"/>
      <c r="M1303" s="89"/>
      <c r="N1303" s="69"/>
      <c r="O1303" s="26" t="s">
        <v>36</v>
      </c>
      <c r="P1303" s="91">
        <v>34199</v>
      </c>
      <c r="Q1303" s="112">
        <v>1</v>
      </c>
      <c r="R1303" s="28" t="s">
        <v>87</v>
      </c>
      <c r="S1303" s="16" t="s">
        <v>18</v>
      </c>
      <c r="T1303" s="16"/>
      <c r="U1303" s="89"/>
      <c r="V1303" s="71"/>
      <c r="W1303" s="62" t="str" cm="1">
        <f t="array" ref="W1303">IF(SUM(LEN(B1303:V1303))=0,"",IF(OR(OR(ISBLANK(F1303),SUM(LEN(C1303),LEN(D1303))=0),AND(NOT(E1303="Unknown"),ISBLANK(J1303)),AND(NOT(O1303="Unknown"),ISBLANK(R1303))),"Missing Information", INDEX(Table15[Entire Service Line Classification], MATCH(SUMIFS(Table15[Unique ID],Table15[System-Owned Portion],E1303,Table15[If Material Anything Other than "Lead" in Column E,Was Material Ever Previously Lead?],G1303,Table15[Customer-Owned Portion],O1303),Table15[Unique ID],0),0)))</f>
        <v>Non-lead</v>
      </c>
    </row>
    <row r="1304" spans="1:23" ht="30" x14ac:dyDescent="0.25">
      <c r="A1304" s="2"/>
      <c r="B1304" s="67" t="s">
        <v>2567</v>
      </c>
      <c r="C1304" s="16" t="s">
        <v>2568</v>
      </c>
      <c r="D1304" s="16"/>
      <c r="E1304" s="26" t="s">
        <v>27</v>
      </c>
      <c r="F1304" s="116" t="s">
        <v>18</v>
      </c>
      <c r="G1304" s="117" t="s">
        <v>18</v>
      </c>
      <c r="H1304" s="89"/>
      <c r="I1304" s="112">
        <v>0.75</v>
      </c>
      <c r="J1304" s="28" t="s">
        <v>82</v>
      </c>
      <c r="K1304" s="16" t="s">
        <v>20</v>
      </c>
      <c r="L1304" s="16" t="s">
        <v>76</v>
      </c>
      <c r="M1304" s="89">
        <v>45967</v>
      </c>
      <c r="N1304" s="69"/>
      <c r="O1304" s="26" t="s">
        <v>27</v>
      </c>
      <c r="P1304" s="91"/>
      <c r="Q1304" s="112">
        <v>0.75</v>
      </c>
      <c r="R1304" s="28" t="s">
        <v>82</v>
      </c>
      <c r="S1304" s="16" t="s">
        <v>20</v>
      </c>
      <c r="T1304" s="16" t="s">
        <v>76</v>
      </c>
      <c r="U1304" s="89">
        <v>45967</v>
      </c>
      <c r="V1304" s="71"/>
      <c r="W1304" s="62" t="str" cm="1">
        <f t="array" ref="W1304">IF(SUM(LEN(B1304:V1304))=0,"",IF(OR(OR(ISBLANK(F1304),SUM(LEN(C1304),LEN(D1304))=0),AND(NOT(E1304="Unknown"),ISBLANK(J1304)),AND(NOT(O1304="Unknown"),ISBLANK(R1304))),"Missing Information", INDEX(Table15[Entire Service Line Classification], MATCH(SUMIFS(Table15[Unique ID],Table15[System-Owned Portion],E1304,Table15[If Material Anything Other than "Lead" in Column E,Was Material Ever Previously Lead?],G1304,Table15[Customer-Owned Portion],O1304),Table15[Unique ID],0),0)))</f>
        <v>Non-lead</v>
      </c>
    </row>
    <row r="1305" spans="1:23" ht="30" x14ac:dyDescent="0.25">
      <c r="A1305" s="2"/>
      <c r="B1305" s="67" t="s">
        <v>2569</v>
      </c>
      <c r="C1305" s="16" t="s">
        <v>2570</v>
      </c>
      <c r="D1305" s="16"/>
      <c r="E1305" s="26" t="s">
        <v>27</v>
      </c>
      <c r="F1305" s="116" t="s">
        <v>18</v>
      </c>
      <c r="G1305" s="117" t="s">
        <v>18</v>
      </c>
      <c r="H1305" s="89"/>
      <c r="I1305" s="112">
        <v>0.75</v>
      </c>
      <c r="J1305" s="28" t="s">
        <v>82</v>
      </c>
      <c r="K1305" s="16" t="s">
        <v>20</v>
      </c>
      <c r="L1305" s="16" t="s">
        <v>76</v>
      </c>
      <c r="M1305" s="89">
        <v>45967</v>
      </c>
      <c r="N1305" s="69"/>
      <c r="O1305" s="26" t="s">
        <v>19</v>
      </c>
      <c r="P1305" s="91"/>
      <c r="Q1305" s="112">
        <v>0.75</v>
      </c>
      <c r="R1305" s="28" t="s">
        <v>82</v>
      </c>
      <c r="S1305" s="16" t="s">
        <v>20</v>
      </c>
      <c r="T1305" s="16" t="s">
        <v>76</v>
      </c>
      <c r="U1305" s="89">
        <v>45967</v>
      </c>
      <c r="V1305" s="71"/>
      <c r="W1305" s="62" t="str" cm="1">
        <f t="array" ref="W1305">IF(SUM(LEN(B1305:V1305))=0,"",IF(OR(OR(ISBLANK(F1305),SUM(LEN(C1305),LEN(D1305))=0),AND(NOT(E1305="Unknown"),ISBLANK(J1305)),AND(NOT(O1305="Unknown"),ISBLANK(R1305))),"Missing Information", INDEX(Table15[Entire Service Line Classification], MATCH(SUMIFS(Table15[Unique ID],Table15[System-Owned Portion],E1305,Table15[If Material Anything Other than "Lead" in Column E,Was Material Ever Previously Lead?],G1305,Table15[Customer-Owned Portion],O1305),Table15[Unique ID],0),0)))</f>
        <v>Non-lead</v>
      </c>
    </row>
    <row r="1306" spans="1:23" ht="30" x14ac:dyDescent="0.25">
      <c r="A1306" s="2"/>
      <c r="B1306" s="67" t="s">
        <v>2571</v>
      </c>
      <c r="C1306" s="16" t="s">
        <v>2572</v>
      </c>
      <c r="D1306" s="16"/>
      <c r="E1306" s="26" t="s">
        <v>27</v>
      </c>
      <c r="F1306" s="116" t="s">
        <v>18</v>
      </c>
      <c r="G1306" s="117" t="s">
        <v>18</v>
      </c>
      <c r="H1306" s="89"/>
      <c r="I1306" s="112">
        <v>0.75</v>
      </c>
      <c r="J1306" s="28" t="s">
        <v>82</v>
      </c>
      <c r="K1306" s="16" t="s">
        <v>20</v>
      </c>
      <c r="L1306" s="16" t="s">
        <v>76</v>
      </c>
      <c r="M1306" s="89">
        <v>45973</v>
      </c>
      <c r="N1306" s="69"/>
      <c r="O1306" s="26" t="s">
        <v>27</v>
      </c>
      <c r="P1306" s="91"/>
      <c r="Q1306" s="112">
        <v>0.75</v>
      </c>
      <c r="R1306" s="28" t="s">
        <v>82</v>
      </c>
      <c r="S1306" s="16" t="s">
        <v>20</v>
      </c>
      <c r="T1306" s="16" t="s">
        <v>76</v>
      </c>
      <c r="U1306" s="89">
        <v>45973</v>
      </c>
      <c r="V1306" s="71"/>
      <c r="W1306" s="62" t="str" cm="1">
        <f t="array" ref="W1306">IF(SUM(LEN(B1306:V1306))=0,"",IF(OR(OR(ISBLANK(F1306),SUM(LEN(C1306),LEN(D1306))=0),AND(NOT(E1306="Unknown"),ISBLANK(J1306)),AND(NOT(O1306="Unknown"),ISBLANK(R1306))),"Missing Information", INDEX(Table15[Entire Service Line Classification], MATCH(SUMIFS(Table15[Unique ID],Table15[System-Owned Portion],E1306,Table15[If Material Anything Other than "Lead" in Column E,Was Material Ever Previously Lead?],G1306,Table15[Customer-Owned Portion],O1306),Table15[Unique ID],0),0)))</f>
        <v>Non-lead</v>
      </c>
    </row>
    <row r="1307" spans="1:23" ht="30" x14ac:dyDescent="0.25">
      <c r="A1307" s="2"/>
      <c r="B1307" s="67" t="s">
        <v>2573</v>
      </c>
      <c r="C1307" s="16" t="s">
        <v>2574</v>
      </c>
      <c r="D1307" s="16"/>
      <c r="E1307" s="26" t="s">
        <v>27</v>
      </c>
      <c r="F1307" s="116" t="s">
        <v>18</v>
      </c>
      <c r="G1307" s="117" t="s">
        <v>18</v>
      </c>
      <c r="H1307" s="89"/>
      <c r="I1307" s="112">
        <v>0.75</v>
      </c>
      <c r="J1307" s="28" t="s">
        <v>82</v>
      </c>
      <c r="K1307" s="16" t="s">
        <v>20</v>
      </c>
      <c r="L1307" s="16" t="s">
        <v>76</v>
      </c>
      <c r="M1307" s="89">
        <v>45965</v>
      </c>
      <c r="N1307" s="69"/>
      <c r="O1307" s="26" t="s">
        <v>19</v>
      </c>
      <c r="P1307" s="91"/>
      <c r="Q1307" s="112">
        <v>0.75</v>
      </c>
      <c r="R1307" s="28" t="s">
        <v>82</v>
      </c>
      <c r="S1307" s="16" t="s">
        <v>20</v>
      </c>
      <c r="T1307" s="16" t="s">
        <v>76</v>
      </c>
      <c r="U1307" s="89">
        <v>45965</v>
      </c>
      <c r="V1307" s="71"/>
      <c r="W1307" s="62" t="str" cm="1">
        <f t="array" ref="W1307">IF(SUM(LEN(B1307:V1307))=0,"",IF(OR(OR(ISBLANK(F1307),SUM(LEN(C1307),LEN(D1307))=0),AND(NOT(E1307="Unknown"),ISBLANK(J1307)),AND(NOT(O1307="Unknown"),ISBLANK(R1307))),"Missing Information", INDEX(Table15[Entire Service Line Classification], MATCH(SUMIFS(Table15[Unique ID],Table15[System-Owned Portion],E1307,Table15[If Material Anything Other than "Lead" in Column E,Was Material Ever Previously Lead?],G1307,Table15[Customer-Owned Portion],O1307),Table15[Unique ID],0),0)))</f>
        <v>Non-lead</v>
      </c>
    </row>
    <row r="1308" spans="1:23" ht="30" x14ac:dyDescent="0.25">
      <c r="A1308" s="2"/>
      <c r="B1308" s="67" t="s">
        <v>2575</v>
      </c>
      <c r="C1308" s="16" t="s">
        <v>2576</v>
      </c>
      <c r="D1308" s="16"/>
      <c r="E1308" s="26" t="s">
        <v>27</v>
      </c>
      <c r="F1308" s="116" t="s">
        <v>18</v>
      </c>
      <c r="G1308" s="117" t="s">
        <v>18</v>
      </c>
      <c r="H1308" s="89"/>
      <c r="I1308" s="112">
        <v>0.75</v>
      </c>
      <c r="J1308" s="28" t="s">
        <v>82</v>
      </c>
      <c r="K1308" s="16" t="s">
        <v>20</v>
      </c>
      <c r="L1308" s="16" t="s">
        <v>76</v>
      </c>
      <c r="M1308" s="89">
        <v>45965</v>
      </c>
      <c r="N1308" s="69"/>
      <c r="O1308" s="26" t="s">
        <v>19</v>
      </c>
      <c r="P1308" s="91"/>
      <c r="Q1308" s="112">
        <v>0.75</v>
      </c>
      <c r="R1308" s="28" t="s">
        <v>82</v>
      </c>
      <c r="S1308" s="16" t="s">
        <v>20</v>
      </c>
      <c r="T1308" s="16" t="s">
        <v>76</v>
      </c>
      <c r="U1308" s="89">
        <v>45965</v>
      </c>
      <c r="V1308" s="71"/>
      <c r="W1308" s="62" t="str" cm="1">
        <f t="array" ref="W1308">IF(SUM(LEN(B1308:V1308))=0,"",IF(OR(OR(ISBLANK(F1308),SUM(LEN(C1308),LEN(D1308))=0),AND(NOT(E1308="Unknown"),ISBLANK(J1308)),AND(NOT(O1308="Unknown"),ISBLANK(R1308))),"Missing Information", INDEX(Table15[Entire Service Line Classification], MATCH(SUMIFS(Table15[Unique ID],Table15[System-Owned Portion],E1308,Table15[If Material Anything Other than "Lead" in Column E,Was Material Ever Previously Lead?],G1308,Table15[Customer-Owned Portion],O1308),Table15[Unique ID],0),0)))</f>
        <v>Non-lead</v>
      </c>
    </row>
    <row r="1309" spans="1:23" ht="30" x14ac:dyDescent="0.25">
      <c r="A1309" s="2"/>
      <c r="B1309" s="67" t="s">
        <v>2577</v>
      </c>
      <c r="C1309" s="16" t="s">
        <v>2577</v>
      </c>
      <c r="D1309" s="16"/>
      <c r="E1309" s="26" t="s">
        <v>19</v>
      </c>
      <c r="F1309" s="116" t="s">
        <v>18</v>
      </c>
      <c r="G1309" s="117" t="s">
        <v>18</v>
      </c>
      <c r="H1309" s="89"/>
      <c r="I1309" s="112">
        <v>0.75</v>
      </c>
      <c r="J1309" s="28" t="s">
        <v>82</v>
      </c>
      <c r="K1309" s="16" t="s">
        <v>20</v>
      </c>
      <c r="L1309" s="16" t="s">
        <v>76</v>
      </c>
      <c r="M1309" s="89">
        <v>45721</v>
      </c>
      <c r="N1309" s="69"/>
      <c r="O1309" s="26" t="s">
        <v>19</v>
      </c>
      <c r="P1309" s="91"/>
      <c r="Q1309" s="112">
        <v>0.75</v>
      </c>
      <c r="R1309" s="28" t="s">
        <v>82</v>
      </c>
      <c r="S1309" s="16" t="s">
        <v>20</v>
      </c>
      <c r="T1309" s="16" t="s">
        <v>76</v>
      </c>
      <c r="U1309" s="89">
        <v>45721</v>
      </c>
      <c r="V1309" s="71"/>
      <c r="W1309" s="62" t="str" cm="1">
        <f t="array" ref="W1309">IF(SUM(LEN(B1309:V1309))=0,"",IF(OR(OR(ISBLANK(F1309),SUM(LEN(C1309),LEN(D1309))=0),AND(NOT(E1309="Unknown"),ISBLANK(J1309)),AND(NOT(O1309="Unknown"),ISBLANK(R1309))),"Missing Information", INDEX(Table15[Entire Service Line Classification], MATCH(SUMIFS(Table15[Unique ID],Table15[System-Owned Portion],E1309,Table15[If Material Anything Other than "Lead" in Column E,Was Material Ever Previously Lead?],G1309,Table15[Customer-Owned Portion],O1309),Table15[Unique ID],0),0)))</f>
        <v>Non-lead</v>
      </c>
    </row>
    <row r="1310" spans="1:23" ht="30" x14ac:dyDescent="0.25">
      <c r="A1310" s="2"/>
      <c r="B1310" s="67" t="s">
        <v>2578</v>
      </c>
      <c r="C1310" s="16" t="s">
        <v>2579</v>
      </c>
      <c r="D1310" s="16"/>
      <c r="E1310" s="26" t="s">
        <v>27</v>
      </c>
      <c r="F1310" s="116" t="s">
        <v>18</v>
      </c>
      <c r="G1310" s="117" t="s">
        <v>18</v>
      </c>
      <c r="H1310" s="89"/>
      <c r="I1310" s="112">
        <v>0.75</v>
      </c>
      <c r="J1310" s="28" t="s">
        <v>82</v>
      </c>
      <c r="K1310" s="16" t="s">
        <v>20</v>
      </c>
      <c r="L1310" s="16" t="s">
        <v>76</v>
      </c>
      <c r="M1310" s="89">
        <v>45965</v>
      </c>
      <c r="N1310" s="69"/>
      <c r="O1310" s="26" t="s">
        <v>19</v>
      </c>
      <c r="P1310" s="91"/>
      <c r="Q1310" s="112">
        <v>0.75</v>
      </c>
      <c r="R1310" s="28" t="s">
        <v>82</v>
      </c>
      <c r="S1310" s="16" t="s">
        <v>20</v>
      </c>
      <c r="T1310" s="16" t="s">
        <v>76</v>
      </c>
      <c r="U1310" s="89">
        <v>45965</v>
      </c>
      <c r="V1310" s="71"/>
      <c r="W1310" s="62" t="str" cm="1">
        <f t="array" ref="W1310">IF(SUM(LEN(B1310:V1310))=0,"",IF(OR(OR(ISBLANK(F1310),SUM(LEN(C1310),LEN(D1310))=0),AND(NOT(E1310="Unknown"),ISBLANK(J1310)),AND(NOT(O1310="Unknown"),ISBLANK(R1310))),"Missing Information", INDEX(Table15[Entire Service Line Classification], MATCH(SUMIFS(Table15[Unique ID],Table15[System-Owned Portion],E1310,Table15[If Material Anything Other than "Lead" in Column E,Was Material Ever Previously Lead?],G1310,Table15[Customer-Owned Portion],O1310),Table15[Unique ID],0),0)))</f>
        <v>Non-lead</v>
      </c>
    </row>
    <row r="1311" spans="1:23" ht="30" x14ac:dyDescent="0.25">
      <c r="A1311" s="2"/>
      <c r="B1311" s="67" t="s">
        <v>2580</v>
      </c>
      <c r="C1311" s="16" t="s">
        <v>2581</v>
      </c>
      <c r="D1311" s="16"/>
      <c r="E1311" s="26" t="s">
        <v>27</v>
      </c>
      <c r="F1311" s="116" t="s">
        <v>18</v>
      </c>
      <c r="G1311" s="117" t="s">
        <v>18</v>
      </c>
      <c r="H1311" s="89"/>
      <c r="I1311" s="112">
        <v>0.75</v>
      </c>
      <c r="J1311" s="28" t="s">
        <v>82</v>
      </c>
      <c r="K1311" s="16" t="s">
        <v>20</v>
      </c>
      <c r="L1311" s="16" t="s">
        <v>76</v>
      </c>
      <c r="M1311" s="89">
        <v>45814</v>
      </c>
      <c r="N1311" s="69"/>
      <c r="O1311" s="26" t="s">
        <v>27</v>
      </c>
      <c r="P1311" s="91"/>
      <c r="Q1311" s="112">
        <v>0.75</v>
      </c>
      <c r="R1311" s="28" t="s">
        <v>82</v>
      </c>
      <c r="S1311" s="16" t="s">
        <v>20</v>
      </c>
      <c r="T1311" s="16" t="s">
        <v>76</v>
      </c>
      <c r="U1311" s="89">
        <v>45814</v>
      </c>
      <c r="V1311" s="71"/>
      <c r="W1311" s="62" t="str" cm="1">
        <f t="array" ref="W1311">IF(SUM(LEN(B1311:V1311))=0,"",IF(OR(OR(ISBLANK(F1311),SUM(LEN(C1311),LEN(D1311))=0),AND(NOT(E1311="Unknown"),ISBLANK(J1311)),AND(NOT(O1311="Unknown"),ISBLANK(R1311))),"Missing Information", INDEX(Table15[Entire Service Line Classification], MATCH(SUMIFS(Table15[Unique ID],Table15[System-Owned Portion],E1311,Table15[If Material Anything Other than "Lead" in Column E,Was Material Ever Previously Lead?],G1311,Table15[Customer-Owned Portion],O1311),Table15[Unique ID],0),0)))</f>
        <v>Non-lead</v>
      </c>
    </row>
    <row r="1312" spans="1:23" ht="30" x14ac:dyDescent="0.25">
      <c r="A1312" s="2"/>
      <c r="B1312" s="67" t="s">
        <v>2582</v>
      </c>
      <c r="C1312" s="16" t="s">
        <v>2583</v>
      </c>
      <c r="D1312" s="16"/>
      <c r="E1312" s="26" t="s">
        <v>27</v>
      </c>
      <c r="F1312" s="116" t="s">
        <v>18</v>
      </c>
      <c r="G1312" s="28" t="s">
        <v>18</v>
      </c>
      <c r="H1312" s="89"/>
      <c r="I1312" s="112">
        <v>1</v>
      </c>
      <c r="J1312" s="28" t="s">
        <v>29</v>
      </c>
      <c r="K1312" s="16" t="s">
        <v>18</v>
      </c>
      <c r="L1312" s="16"/>
      <c r="M1312" s="89">
        <v>45042</v>
      </c>
      <c r="N1312" s="69"/>
      <c r="O1312" s="26" t="s">
        <v>19</v>
      </c>
      <c r="P1312" s="91"/>
      <c r="Q1312" s="112">
        <v>1</v>
      </c>
      <c r="R1312" s="28" t="s">
        <v>82</v>
      </c>
      <c r="S1312" s="16" t="s">
        <v>20</v>
      </c>
      <c r="T1312" s="16" t="s">
        <v>76</v>
      </c>
      <c r="U1312" s="89">
        <v>45814</v>
      </c>
      <c r="V1312" s="71"/>
      <c r="W1312" s="62" t="str" cm="1">
        <f t="array" ref="W1312">IF(SUM(LEN(B1312:V1312))=0,"",IF(OR(OR(ISBLANK(F1312),SUM(LEN(C1312),LEN(D1312))=0),AND(NOT(E1312="Unknown"),ISBLANK(J1312)),AND(NOT(O1312="Unknown"),ISBLANK(R1312))),"Missing Information", INDEX(Table15[Entire Service Line Classification], MATCH(SUMIFS(Table15[Unique ID],Table15[System-Owned Portion],E1312,Table15[If Material Anything Other than "Lead" in Column E,Was Material Ever Previously Lead?],G1312,Table15[Customer-Owned Portion],O1312),Table15[Unique ID],0),0)))</f>
        <v>Non-lead</v>
      </c>
    </row>
    <row r="1313" spans="1:23" ht="30" x14ac:dyDescent="0.25">
      <c r="A1313" s="2"/>
      <c r="B1313" s="67" t="s">
        <v>2584</v>
      </c>
      <c r="C1313" s="16" t="s">
        <v>2585</v>
      </c>
      <c r="D1313" s="16"/>
      <c r="E1313" s="26" t="s">
        <v>27</v>
      </c>
      <c r="F1313" s="116" t="s">
        <v>18</v>
      </c>
      <c r="G1313" s="28" t="s">
        <v>18</v>
      </c>
      <c r="H1313" s="89"/>
      <c r="I1313" s="112">
        <v>1</v>
      </c>
      <c r="J1313" s="28" t="s">
        <v>82</v>
      </c>
      <c r="K1313" s="117" t="s">
        <v>20</v>
      </c>
      <c r="L1313" s="16" t="s">
        <v>76</v>
      </c>
      <c r="M1313" s="89">
        <v>45429</v>
      </c>
      <c r="N1313" s="69"/>
      <c r="O1313" s="26" t="s">
        <v>27</v>
      </c>
      <c r="P1313" s="91"/>
      <c r="Q1313" s="112">
        <v>1</v>
      </c>
      <c r="R1313" s="28" t="s">
        <v>82</v>
      </c>
      <c r="S1313" s="16" t="s">
        <v>20</v>
      </c>
      <c r="T1313" s="16" t="s">
        <v>76</v>
      </c>
      <c r="U1313" s="89">
        <v>45714</v>
      </c>
      <c r="V1313" s="71"/>
      <c r="W1313" s="62" t="str" cm="1">
        <f t="array" ref="W1313">IF(SUM(LEN(B1313:V1313))=0,"",IF(OR(OR(ISBLANK(F1313),SUM(LEN(C1313),LEN(D1313))=0),AND(NOT(E1313="Unknown"),ISBLANK(J1313)),AND(NOT(O1313="Unknown"),ISBLANK(R1313))),"Missing Information", INDEX(Table15[Entire Service Line Classification], MATCH(SUMIFS(Table15[Unique ID],Table15[System-Owned Portion],E1313,Table15[If Material Anything Other than "Lead" in Column E,Was Material Ever Previously Lead?],G1313,Table15[Customer-Owned Portion],O1313),Table15[Unique ID],0),0)))</f>
        <v>Non-lead</v>
      </c>
    </row>
    <row r="1314" spans="1:23" ht="30" x14ac:dyDescent="0.25">
      <c r="A1314" s="2"/>
      <c r="B1314" s="67" t="s">
        <v>2586</v>
      </c>
      <c r="C1314" s="16" t="s">
        <v>2587</v>
      </c>
      <c r="D1314" s="16"/>
      <c r="E1314" s="26" t="s">
        <v>27</v>
      </c>
      <c r="F1314" s="116" t="s">
        <v>18</v>
      </c>
      <c r="G1314" s="117" t="s">
        <v>18</v>
      </c>
      <c r="H1314" s="89"/>
      <c r="I1314" s="112">
        <v>0.75</v>
      </c>
      <c r="J1314" s="28" t="s">
        <v>82</v>
      </c>
      <c r="K1314" s="16" t="s">
        <v>20</v>
      </c>
      <c r="L1314" s="16" t="s">
        <v>76</v>
      </c>
      <c r="M1314" s="89">
        <v>45965</v>
      </c>
      <c r="N1314" s="69"/>
      <c r="O1314" s="26" t="s">
        <v>27</v>
      </c>
      <c r="P1314" s="91"/>
      <c r="Q1314" s="112">
        <v>0.75</v>
      </c>
      <c r="R1314" s="28" t="s">
        <v>82</v>
      </c>
      <c r="S1314" s="16" t="s">
        <v>20</v>
      </c>
      <c r="T1314" s="16" t="s">
        <v>76</v>
      </c>
      <c r="U1314" s="89">
        <v>45965</v>
      </c>
      <c r="V1314" s="71"/>
      <c r="W1314" s="62" t="str" cm="1">
        <f t="array" ref="W1314">IF(SUM(LEN(B1314:V1314))=0,"",IF(OR(OR(ISBLANK(F1314),SUM(LEN(C1314),LEN(D1314))=0),AND(NOT(E1314="Unknown"),ISBLANK(J1314)),AND(NOT(O1314="Unknown"),ISBLANK(R1314))),"Missing Information", INDEX(Table15[Entire Service Line Classification], MATCH(SUMIFS(Table15[Unique ID],Table15[System-Owned Portion],E1314,Table15[If Material Anything Other than "Lead" in Column E,Was Material Ever Previously Lead?],G1314,Table15[Customer-Owned Portion],O1314),Table15[Unique ID],0),0)))</f>
        <v>Non-lead</v>
      </c>
    </row>
    <row r="1315" spans="1:23" ht="30" x14ac:dyDescent="0.25">
      <c r="A1315" s="2"/>
      <c r="B1315" s="67" t="s">
        <v>2588</v>
      </c>
      <c r="C1315" s="16" t="s">
        <v>2589</v>
      </c>
      <c r="D1315" s="16"/>
      <c r="E1315" s="26" t="s">
        <v>27</v>
      </c>
      <c r="F1315" s="116" t="s">
        <v>18</v>
      </c>
      <c r="G1315" s="117" t="s">
        <v>18</v>
      </c>
      <c r="H1315" s="89"/>
      <c r="I1315" s="112">
        <v>0.75</v>
      </c>
      <c r="J1315" s="28" t="s">
        <v>82</v>
      </c>
      <c r="K1315" s="16" t="s">
        <v>20</v>
      </c>
      <c r="L1315" s="16" t="s">
        <v>76</v>
      </c>
      <c r="M1315" s="89">
        <v>45967</v>
      </c>
      <c r="N1315" s="69"/>
      <c r="O1315" s="26" t="s">
        <v>26</v>
      </c>
      <c r="P1315" s="91"/>
      <c r="Q1315" s="112">
        <v>0.75</v>
      </c>
      <c r="R1315" s="28" t="s">
        <v>82</v>
      </c>
      <c r="S1315" s="16" t="s">
        <v>20</v>
      </c>
      <c r="T1315" s="16" t="s">
        <v>76</v>
      </c>
      <c r="U1315" s="89">
        <v>45967</v>
      </c>
      <c r="V1315" s="71"/>
      <c r="W1315" s="62" t="str" cm="1">
        <f t="array" ref="W1315">IF(SUM(LEN(B1315:V1315))=0,"",IF(OR(OR(ISBLANK(F1315),SUM(LEN(C1315),LEN(D1315))=0),AND(NOT(E1315="Unknown"),ISBLANK(J1315)),AND(NOT(O1315="Unknown"),ISBLANK(R1315))),"Missing Information", INDEX(Table15[Entire Service Line Classification], MATCH(SUMIFS(Table15[Unique ID],Table15[System-Owned Portion],E1315,Table15[If Material Anything Other than "Lead" in Column E,Was Material Ever Previously Lead?],G1315,Table15[Customer-Owned Portion],O1315),Table15[Unique ID],0),0)))</f>
        <v>Non-lead</v>
      </c>
    </row>
    <row r="1316" spans="1:23" ht="30" x14ac:dyDescent="0.25">
      <c r="A1316" s="2"/>
      <c r="B1316" s="67" t="s">
        <v>2592</v>
      </c>
      <c r="C1316" s="16" t="s">
        <v>2593</v>
      </c>
      <c r="D1316" s="16"/>
      <c r="E1316" s="26" t="s">
        <v>27</v>
      </c>
      <c r="F1316" s="116" t="s">
        <v>18</v>
      </c>
      <c r="G1316" s="117" t="s">
        <v>18</v>
      </c>
      <c r="H1316" s="89"/>
      <c r="I1316" s="112">
        <v>0.75</v>
      </c>
      <c r="J1316" s="28" t="s">
        <v>82</v>
      </c>
      <c r="K1316" s="16" t="s">
        <v>20</v>
      </c>
      <c r="L1316" s="16" t="s">
        <v>76</v>
      </c>
      <c r="M1316" s="89">
        <v>45973</v>
      </c>
      <c r="N1316" s="69"/>
      <c r="O1316" s="26" t="s">
        <v>19</v>
      </c>
      <c r="P1316" s="91"/>
      <c r="Q1316" s="112">
        <v>0.75</v>
      </c>
      <c r="R1316" s="28" t="s">
        <v>82</v>
      </c>
      <c r="S1316" s="16" t="s">
        <v>20</v>
      </c>
      <c r="T1316" s="16" t="s">
        <v>76</v>
      </c>
      <c r="U1316" s="89">
        <v>45974</v>
      </c>
      <c r="V1316" s="71"/>
      <c r="W1316" s="62" t="str" cm="1">
        <f t="array" ref="W1316">IF(SUM(LEN(B1316:V1316))=0,"",IF(OR(OR(ISBLANK(F1316),SUM(LEN(C1316),LEN(D1316))=0),AND(NOT(E1316="Unknown"),ISBLANK(J1316)),AND(NOT(O1316="Unknown"),ISBLANK(R1316))),"Missing Information", INDEX(Table15[Entire Service Line Classification], MATCH(SUMIFS(Table15[Unique ID],Table15[System-Owned Portion],E1316,Table15[If Material Anything Other than "Lead" in Column E,Was Material Ever Previously Lead?],G1316,Table15[Customer-Owned Portion],O1316),Table15[Unique ID],0),0)))</f>
        <v>Non-lead</v>
      </c>
    </row>
    <row r="1317" spans="1:23" ht="30" x14ac:dyDescent="0.25">
      <c r="A1317" s="2"/>
      <c r="B1317" s="67" t="s">
        <v>2590</v>
      </c>
      <c r="C1317" s="16" t="s">
        <v>2590</v>
      </c>
      <c r="D1317" s="16"/>
      <c r="E1317" s="26" t="s">
        <v>19</v>
      </c>
      <c r="F1317" s="116" t="s">
        <v>18</v>
      </c>
      <c r="G1317" s="28" t="s">
        <v>18</v>
      </c>
      <c r="H1317" s="89">
        <v>34199</v>
      </c>
      <c r="I1317" s="112">
        <v>1</v>
      </c>
      <c r="J1317" s="28" t="s">
        <v>87</v>
      </c>
      <c r="K1317" s="16" t="s">
        <v>18</v>
      </c>
      <c r="L1317" s="16"/>
      <c r="M1317" s="89"/>
      <c r="N1317" s="69"/>
      <c r="O1317" s="26" t="s">
        <v>36</v>
      </c>
      <c r="P1317" s="91">
        <v>34199</v>
      </c>
      <c r="Q1317" s="112">
        <v>1</v>
      </c>
      <c r="R1317" s="28" t="s">
        <v>87</v>
      </c>
      <c r="S1317" s="16" t="s">
        <v>18</v>
      </c>
      <c r="T1317" s="16"/>
      <c r="U1317" s="89"/>
      <c r="V1317" s="71"/>
      <c r="W1317" s="62" t="str" cm="1">
        <f t="array" ref="W1317">IF(SUM(LEN(B1317:V1317))=0,"",IF(OR(OR(ISBLANK(F1317),SUM(LEN(C1317),LEN(D1317))=0),AND(NOT(E1317="Unknown"),ISBLANK(J1317)),AND(NOT(O1317="Unknown"),ISBLANK(R1317))),"Missing Information", INDEX(Table15[Entire Service Line Classification], MATCH(SUMIFS(Table15[Unique ID],Table15[System-Owned Portion],E1317,Table15[If Material Anything Other than "Lead" in Column E,Was Material Ever Previously Lead?],G1317,Table15[Customer-Owned Portion],O1317),Table15[Unique ID],0),0)))</f>
        <v>Non-lead</v>
      </c>
    </row>
    <row r="1318" spans="1:23" ht="30" x14ac:dyDescent="0.25">
      <c r="A1318" s="2"/>
      <c r="B1318" s="67" t="s">
        <v>2594</v>
      </c>
      <c r="C1318" s="16" t="s">
        <v>2595</v>
      </c>
      <c r="D1318" s="16"/>
      <c r="E1318" s="26" t="s">
        <v>27</v>
      </c>
      <c r="F1318" s="116" t="s">
        <v>18</v>
      </c>
      <c r="G1318" s="117" t="s">
        <v>18</v>
      </c>
      <c r="H1318" s="89"/>
      <c r="I1318" s="112">
        <v>0.75</v>
      </c>
      <c r="J1318" s="28" t="s">
        <v>82</v>
      </c>
      <c r="K1318" s="16" t="s">
        <v>20</v>
      </c>
      <c r="L1318" s="16" t="s">
        <v>76</v>
      </c>
      <c r="M1318" s="89">
        <v>45973</v>
      </c>
      <c r="N1318" s="69"/>
      <c r="O1318" s="26" t="s">
        <v>19</v>
      </c>
      <c r="P1318" s="91"/>
      <c r="Q1318" s="112">
        <v>0.75</v>
      </c>
      <c r="R1318" s="28" t="s">
        <v>82</v>
      </c>
      <c r="S1318" s="16" t="s">
        <v>20</v>
      </c>
      <c r="T1318" s="16" t="s">
        <v>76</v>
      </c>
      <c r="U1318" s="89">
        <v>45973</v>
      </c>
      <c r="V1318" s="71"/>
      <c r="W1318" s="62" t="str" cm="1">
        <f t="array" ref="W1318">IF(SUM(LEN(B1318:V1318))=0,"",IF(OR(OR(ISBLANK(F1318),SUM(LEN(C1318),LEN(D1318))=0),AND(NOT(E1318="Unknown"),ISBLANK(J1318)),AND(NOT(O1318="Unknown"),ISBLANK(R1318))),"Missing Information", INDEX(Table15[Entire Service Line Classification], MATCH(SUMIFS(Table15[Unique ID],Table15[System-Owned Portion],E1318,Table15[If Material Anything Other than "Lead" in Column E,Was Material Ever Previously Lead?],G1318,Table15[Customer-Owned Portion],O1318),Table15[Unique ID],0),0)))</f>
        <v>Non-lead</v>
      </c>
    </row>
    <row r="1319" spans="1:23" ht="30" x14ac:dyDescent="0.25">
      <c r="A1319" s="2"/>
      <c r="B1319" s="67" t="s">
        <v>2591</v>
      </c>
      <c r="C1319" s="16" t="s">
        <v>2591</v>
      </c>
      <c r="D1319" s="16"/>
      <c r="E1319" s="26" t="s">
        <v>19</v>
      </c>
      <c r="F1319" s="116" t="s">
        <v>18</v>
      </c>
      <c r="G1319" s="28" t="s">
        <v>18</v>
      </c>
      <c r="H1319" s="89">
        <v>34199</v>
      </c>
      <c r="I1319" s="112">
        <v>1</v>
      </c>
      <c r="J1319" s="28" t="s">
        <v>87</v>
      </c>
      <c r="K1319" s="16" t="s">
        <v>18</v>
      </c>
      <c r="L1319" s="16"/>
      <c r="M1319" s="89"/>
      <c r="N1319" s="69"/>
      <c r="O1319" s="26" t="s">
        <v>36</v>
      </c>
      <c r="P1319" s="91">
        <v>34199</v>
      </c>
      <c r="Q1319" s="112">
        <v>1</v>
      </c>
      <c r="R1319" s="28" t="s">
        <v>87</v>
      </c>
      <c r="S1319" s="16" t="s">
        <v>18</v>
      </c>
      <c r="T1319" s="16"/>
      <c r="U1319" s="89"/>
      <c r="V1319" s="71"/>
      <c r="W1319" s="62" t="str" cm="1">
        <f t="array" ref="W1319">IF(SUM(LEN(B1319:V1319))=0,"",IF(OR(OR(ISBLANK(F1319),SUM(LEN(C1319),LEN(D1319))=0),AND(NOT(E1319="Unknown"),ISBLANK(J1319)),AND(NOT(O1319="Unknown"),ISBLANK(R1319))),"Missing Information", INDEX(Table15[Entire Service Line Classification], MATCH(SUMIFS(Table15[Unique ID],Table15[System-Owned Portion],E1319,Table15[If Material Anything Other than "Lead" in Column E,Was Material Ever Previously Lead?],G1319,Table15[Customer-Owned Portion],O1319),Table15[Unique ID],0),0)))</f>
        <v>Non-lead</v>
      </c>
    </row>
    <row r="1320" spans="1:23" ht="30" x14ac:dyDescent="0.25">
      <c r="A1320" s="2"/>
      <c r="B1320" s="67" t="s">
        <v>2597</v>
      </c>
      <c r="C1320" s="16" t="s">
        <v>2598</v>
      </c>
      <c r="D1320" s="16"/>
      <c r="E1320" s="26" t="s">
        <v>27</v>
      </c>
      <c r="F1320" s="116" t="s">
        <v>18</v>
      </c>
      <c r="G1320" s="117" t="s">
        <v>18</v>
      </c>
      <c r="H1320" s="89"/>
      <c r="I1320" s="112">
        <v>0.75</v>
      </c>
      <c r="J1320" s="28" t="s">
        <v>82</v>
      </c>
      <c r="K1320" s="16" t="s">
        <v>20</v>
      </c>
      <c r="L1320" s="16" t="s">
        <v>76</v>
      </c>
      <c r="M1320" s="89">
        <v>45814</v>
      </c>
      <c r="N1320" s="69"/>
      <c r="O1320" s="26" t="s">
        <v>27</v>
      </c>
      <c r="P1320" s="91"/>
      <c r="Q1320" s="112">
        <v>0.75</v>
      </c>
      <c r="R1320" s="28" t="s">
        <v>82</v>
      </c>
      <c r="S1320" s="16" t="s">
        <v>20</v>
      </c>
      <c r="T1320" s="16" t="s">
        <v>76</v>
      </c>
      <c r="U1320" s="89">
        <v>45814</v>
      </c>
      <c r="V1320" s="71"/>
      <c r="W1320" s="62" t="str" cm="1">
        <f t="array" ref="W1320">IF(SUM(LEN(B1320:V1320))=0,"",IF(OR(OR(ISBLANK(F1320),SUM(LEN(C1320),LEN(D1320))=0),AND(NOT(E1320="Unknown"),ISBLANK(J1320)),AND(NOT(O1320="Unknown"),ISBLANK(R1320))),"Missing Information", INDEX(Table15[Entire Service Line Classification], MATCH(SUMIFS(Table15[Unique ID],Table15[System-Owned Portion],E1320,Table15[If Material Anything Other than "Lead" in Column E,Was Material Ever Previously Lead?],G1320,Table15[Customer-Owned Portion],O1320),Table15[Unique ID],0),0)))</f>
        <v>Non-lead</v>
      </c>
    </row>
    <row r="1321" spans="1:23" ht="30" x14ac:dyDescent="0.25">
      <c r="A1321" s="2"/>
      <c r="B1321" s="67" t="s">
        <v>2599</v>
      </c>
      <c r="C1321" s="16" t="s">
        <v>2600</v>
      </c>
      <c r="D1321" s="16"/>
      <c r="E1321" s="26" t="s">
        <v>27</v>
      </c>
      <c r="F1321" s="116" t="s">
        <v>18</v>
      </c>
      <c r="G1321" s="28" t="s">
        <v>18</v>
      </c>
      <c r="H1321" s="89"/>
      <c r="I1321" s="112">
        <v>2</v>
      </c>
      <c r="J1321" s="28" t="s">
        <v>82</v>
      </c>
      <c r="K1321" s="117" t="s">
        <v>20</v>
      </c>
      <c r="L1321" s="16" t="s">
        <v>76</v>
      </c>
      <c r="M1321" s="118">
        <v>45426</v>
      </c>
      <c r="N1321" s="69"/>
      <c r="O1321" s="119" t="s">
        <v>27</v>
      </c>
      <c r="P1321" s="91"/>
      <c r="Q1321" s="112">
        <v>2</v>
      </c>
      <c r="R1321" s="28" t="s">
        <v>82</v>
      </c>
      <c r="S1321" s="117" t="s">
        <v>20</v>
      </c>
      <c r="T1321" s="16" t="s">
        <v>76</v>
      </c>
      <c r="U1321" s="89">
        <v>45426</v>
      </c>
      <c r="V1321" s="71"/>
      <c r="W1321" s="62" t="str" cm="1">
        <f t="array" ref="W1321">IF(SUM(LEN(B1321:V1321))=0,"",IF(OR(OR(ISBLANK(F1321),SUM(LEN(C1321),LEN(D1321))=0),AND(NOT(E1321="Unknown"),ISBLANK(J1321)),AND(NOT(O1321="Unknown"),ISBLANK(R1321))),"Missing Information", INDEX(Table15[Entire Service Line Classification], MATCH(SUMIFS(Table15[Unique ID],Table15[System-Owned Portion],E1321,Table15[If Material Anything Other than "Lead" in Column E,Was Material Ever Previously Lead?],G1321,Table15[Customer-Owned Portion],O1321),Table15[Unique ID],0),0)))</f>
        <v>Non-lead</v>
      </c>
    </row>
    <row r="1322" spans="1:23" ht="30" x14ac:dyDescent="0.25">
      <c r="A1322" s="2"/>
      <c r="B1322" s="67" t="s">
        <v>2596</v>
      </c>
      <c r="C1322" s="16" t="s">
        <v>2596</v>
      </c>
      <c r="D1322" s="16"/>
      <c r="E1322" s="26" t="s">
        <v>19</v>
      </c>
      <c r="F1322" s="116" t="s">
        <v>18</v>
      </c>
      <c r="G1322" s="28" t="s">
        <v>18</v>
      </c>
      <c r="H1322" s="89">
        <v>34199</v>
      </c>
      <c r="I1322" s="112">
        <v>1</v>
      </c>
      <c r="J1322" s="28" t="s">
        <v>87</v>
      </c>
      <c r="K1322" s="16" t="s">
        <v>18</v>
      </c>
      <c r="L1322" s="16"/>
      <c r="M1322" s="89"/>
      <c r="N1322" s="69"/>
      <c r="O1322" s="26" t="s">
        <v>36</v>
      </c>
      <c r="P1322" s="91">
        <v>34199</v>
      </c>
      <c r="Q1322" s="112">
        <v>1</v>
      </c>
      <c r="R1322" s="28" t="s">
        <v>87</v>
      </c>
      <c r="S1322" s="16" t="s">
        <v>18</v>
      </c>
      <c r="T1322" s="16"/>
      <c r="U1322" s="89"/>
      <c r="V1322" s="71"/>
      <c r="W1322" s="62" t="str" cm="1">
        <f t="array" ref="W1322">IF(SUM(LEN(B1322:V1322))=0,"",IF(OR(OR(ISBLANK(F1322),SUM(LEN(C1322),LEN(D1322))=0),AND(NOT(E1322="Unknown"),ISBLANK(J1322)),AND(NOT(O1322="Unknown"),ISBLANK(R1322))),"Missing Information", INDEX(Table15[Entire Service Line Classification], MATCH(SUMIFS(Table15[Unique ID],Table15[System-Owned Portion],E1322,Table15[If Material Anything Other than "Lead" in Column E,Was Material Ever Previously Lead?],G1322,Table15[Customer-Owned Portion],O1322),Table15[Unique ID],0),0)))</f>
        <v>Non-lead</v>
      </c>
    </row>
    <row r="1323" spans="1:23" ht="30" x14ac:dyDescent="0.25">
      <c r="A1323" s="2"/>
      <c r="B1323" s="67" t="s">
        <v>2601</v>
      </c>
      <c r="C1323" s="16" t="s">
        <v>2602</v>
      </c>
      <c r="D1323" s="16"/>
      <c r="E1323" s="26" t="s">
        <v>27</v>
      </c>
      <c r="F1323" s="116" t="s">
        <v>18</v>
      </c>
      <c r="G1323" s="117" t="s">
        <v>18</v>
      </c>
      <c r="H1323" s="89"/>
      <c r="I1323" s="112">
        <v>0.75</v>
      </c>
      <c r="J1323" s="28" t="s">
        <v>82</v>
      </c>
      <c r="K1323" s="16" t="s">
        <v>20</v>
      </c>
      <c r="L1323" s="16" t="s">
        <v>76</v>
      </c>
      <c r="M1323" s="89">
        <v>45965</v>
      </c>
      <c r="N1323" s="69"/>
      <c r="O1323" s="26" t="s">
        <v>19</v>
      </c>
      <c r="P1323" s="91"/>
      <c r="Q1323" s="112">
        <v>0.75</v>
      </c>
      <c r="R1323" s="28" t="s">
        <v>82</v>
      </c>
      <c r="S1323" s="16" t="s">
        <v>20</v>
      </c>
      <c r="T1323" s="16" t="s">
        <v>76</v>
      </c>
      <c r="U1323" s="89">
        <v>45965</v>
      </c>
      <c r="V1323" s="71"/>
      <c r="W1323" s="62" t="str" cm="1">
        <f t="array" ref="W1323">IF(SUM(LEN(B1323:V1323))=0,"",IF(OR(OR(ISBLANK(F1323),SUM(LEN(C1323),LEN(D1323))=0),AND(NOT(E1323="Unknown"),ISBLANK(J1323)),AND(NOT(O1323="Unknown"),ISBLANK(R1323))),"Missing Information", INDEX(Table15[Entire Service Line Classification], MATCH(SUMIFS(Table15[Unique ID],Table15[System-Owned Portion],E1323,Table15[If Material Anything Other than "Lead" in Column E,Was Material Ever Previously Lead?],G1323,Table15[Customer-Owned Portion],O1323),Table15[Unique ID],0),0)))</f>
        <v>Non-lead</v>
      </c>
    </row>
    <row r="1324" spans="1:23" ht="30" x14ac:dyDescent="0.25">
      <c r="A1324" s="2"/>
      <c r="B1324" s="67" t="s">
        <v>2604</v>
      </c>
      <c r="C1324" s="16" t="s">
        <v>2605</v>
      </c>
      <c r="D1324" s="16"/>
      <c r="E1324" s="26" t="s">
        <v>27</v>
      </c>
      <c r="F1324" s="116" t="s">
        <v>18</v>
      </c>
      <c r="G1324" s="117" t="s">
        <v>18</v>
      </c>
      <c r="H1324" s="89"/>
      <c r="I1324" s="112">
        <v>0.75</v>
      </c>
      <c r="J1324" s="28" t="s">
        <v>82</v>
      </c>
      <c r="K1324" s="16" t="s">
        <v>20</v>
      </c>
      <c r="L1324" s="16" t="s">
        <v>76</v>
      </c>
      <c r="M1324" s="89">
        <v>45973</v>
      </c>
      <c r="N1324" s="69"/>
      <c r="O1324" s="26" t="s">
        <v>19</v>
      </c>
      <c r="P1324" s="91"/>
      <c r="Q1324" s="112">
        <v>0.75</v>
      </c>
      <c r="R1324" s="28" t="s">
        <v>82</v>
      </c>
      <c r="S1324" s="16" t="s">
        <v>20</v>
      </c>
      <c r="T1324" s="16" t="s">
        <v>76</v>
      </c>
      <c r="U1324" s="89">
        <v>45973</v>
      </c>
      <c r="V1324" s="71"/>
      <c r="W1324" s="62" t="str" cm="1">
        <f t="array" ref="W1324">IF(SUM(LEN(B1324:V1324))=0,"",IF(OR(OR(ISBLANK(F1324),SUM(LEN(C1324),LEN(D1324))=0),AND(NOT(E1324="Unknown"),ISBLANK(J1324)),AND(NOT(O1324="Unknown"),ISBLANK(R1324))),"Missing Information", INDEX(Table15[Entire Service Line Classification], MATCH(SUMIFS(Table15[Unique ID],Table15[System-Owned Portion],E1324,Table15[If Material Anything Other than "Lead" in Column E,Was Material Ever Previously Lead?],G1324,Table15[Customer-Owned Portion],O1324),Table15[Unique ID],0),0)))</f>
        <v>Non-lead</v>
      </c>
    </row>
    <row r="1325" spans="1:23" ht="30" x14ac:dyDescent="0.25">
      <c r="A1325" s="2"/>
      <c r="B1325" s="67" t="s">
        <v>2603</v>
      </c>
      <c r="C1325" s="16" t="s">
        <v>2603</v>
      </c>
      <c r="D1325" s="16"/>
      <c r="E1325" s="26" t="s">
        <v>19</v>
      </c>
      <c r="F1325" s="116" t="s">
        <v>18</v>
      </c>
      <c r="G1325" s="28" t="s">
        <v>18</v>
      </c>
      <c r="H1325" s="89">
        <v>34199</v>
      </c>
      <c r="I1325" s="112">
        <v>1</v>
      </c>
      <c r="J1325" s="28" t="s">
        <v>87</v>
      </c>
      <c r="K1325" s="16" t="s">
        <v>18</v>
      </c>
      <c r="L1325" s="16"/>
      <c r="M1325" s="89"/>
      <c r="N1325" s="69"/>
      <c r="O1325" s="26" t="s">
        <v>36</v>
      </c>
      <c r="P1325" s="91">
        <v>34199</v>
      </c>
      <c r="Q1325" s="112">
        <v>1</v>
      </c>
      <c r="R1325" s="28" t="s">
        <v>87</v>
      </c>
      <c r="S1325" s="16" t="s">
        <v>18</v>
      </c>
      <c r="T1325" s="16"/>
      <c r="U1325" s="89"/>
      <c r="V1325" s="71"/>
      <c r="W1325" s="62" t="str" cm="1">
        <f t="array" ref="W1325">IF(SUM(LEN(B1325:V1325))=0,"",IF(OR(OR(ISBLANK(F1325),SUM(LEN(C1325),LEN(D1325))=0),AND(NOT(E1325="Unknown"),ISBLANK(J1325)),AND(NOT(O1325="Unknown"),ISBLANK(R1325))),"Missing Information", INDEX(Table15[Entire Service Line Classification], MATCH(SUMIFS(Table15[Unique ID],Table15[System-Owned Portion],E1325,Table15[If Material Anything Other than "Lead" in Column E,Was Material Ever Previously Lead?],G1325,Table15[Customer-Owned Portion],O1325),Table15[Unique ID],0),0)))</f>
        <v>Non-lead</v>
      </c>
    </row>
    <row r="1326" spans="1:23" ht="30" x14ac:dyDescent="0.25">
      <c r="A1326" s="2"/>
      <c r="B1326" s="67" t="s">
        <v>2606</v>
      </c>
      <c r="C1326" s="16" t="s">
        <v>2607</v>
      </c>
      <c r="D1326" s="16"/>
      <c r="E1326" s="26" t="s">
        <v>27</v>
      </c>
      <c r="F1326" s="116" t="s">
        <v>18</v>
      </c>
      <c r="G1326" s="117" t="s">
        <v>18</v>
      </c>
      <c r="H1326" s="89"/>
      <c r="I1326" s="112">
        <v>0.75</v>
      </c>
      <c r="J1326" s="28" t="s">
        <v>82</v>
      </c>
      <c r="K1326" s="16" t="s">
        <v>20</v>
      </c>
      <c r="L1326" s="16" t="s">
        <v>76</v>
      </c>
      <c r="M1326" s="89">
        <v>45814</v>
      </c>
      <c r="N1326" s="69"/>
      <c r="O1326" s="26" t="s">
        <v>19</v>
      </c>
      <c r="P1326" s="91"/>
      <c r="Q1326" s="112">
        <v>0.75</v>
      </c>
      <c r="R1326" s="28" t="s">
        <v>82</v>
      </c>
      <c r="S1326" s="16" t="s">
        <v>20</v>
      </c>
      <c r="T1326" s="16" t="s">
        <v>76</v>
      </c>
      <c r="U1326" s="89">
        <v>45814</v>
      </c>
      <c r="V1326" s="71"/>
      <c r="W1326" s="62" t="str" cm="1">
        <f t="array" ref="W1326">IF(SUM(LEN(B1326:V1326))=0,"",IF(OR(OR(ISBLANK(F1326),SUM(LEN(C1326),LEN(D1326))=0),AND(NOT(E1326="Unknown"),ISBLANK(J1326)),AND(NOT(O1326="Unknown"),ISBLANK(R1326))),"Missing Information", INDEX(Table15[Entire Service Line Classification], MATCH(SUMIFS(Table15[Unique ID],Table15[System-Owned Portion],E1326,Table15[If Material Anything Other than "Lead" in Column E,Was Material Ever Previously Lead?],G1326,Table15[Customer-Owned Portion],O1326),Table15[Unique ID],0),0)))</f>
        <v>Non-lead</v>
      </c>
    </row>
    <row r="1327" spans="1:23" ht="30" x14ac:dyDescent="0.25">
      <c r="A1327" s="2"/>
      <c r="B1327" s="67" t="s">
        <v>2608</v>
      </c>
      <c r="C1327" s="16" t="s">
        <v>2609</v>
      </c>
      <c r="D1327" s="16"/>
      <c r="E1327" s="26" t="s">
        <v>27</v>
      </c>
      <c r="F1327" s="116" t="s">
        <v>18</v>
      </c>
      <c r="G1327" s="117" t="s">
        <v>18</v>
      </c>
      <c r="H1327" s="89"/>
      <c r="I1327" s="112">
        <v>0.75</v>
      </c>
      <c r="J1327" s="28" t="s">
        <v>82</v>
      </c>
      <c r="K1327" s="16" t="s">
        <v>20</v>
      </c>
      <c r="L1327" s="16" t="s">
        <v>76</v>
      </c>
      <c r="M1327" s="89">
        <v>45973</v>
      </c>
      <c r="N1327" s="69"/>
      <c r="O1327" s="26" t="s">
        <v>19</v>
      </c>
      <c r="P1327" s="91"/>
      <c r="Q1327" s="112">
        <v>0.75</v>
      </c>
      <c r="R1327" s="28" t="s">
        <v>82</v>
      </c>
      <c r="S1327" s="16" t="s">
        <v>20</v>
      </c>
      <c r="T1327" s="16" t="s">
        <v>76</v>
      </c>
      <c r="U1327" s="89">
        <v>45973</v>
      </c>
      <c r="V1327" s="71"/>
      <c r="W1327" s="62" t="str" cm="1">
        <f t="array" ref="W1327">IF(SUM(LEN(B1327:V1327))=0,"",IF(OR(OR(ISBLANK(F1327),SUM(LEN(C1327),LEN(D1327))=0),AND(NOT(E1327="Unknown"),ISBLANK(J1327)),AND(NOT(O1327="Unknown"),ISBLANK(R1327))),"Missing Information", INDEX(Table15[Entire Service Line Classification], MATCH(SUMIFS(Table15[Unique ID],Table15[System-Owned Portion],E1327,Table15[If Material Anything Other than "Lead" in Column E,Was Material Ever Previously Lead?],G1327,Table15[Customer-Owned Portion],O1327),Table15[Unique ID],0),0)))</f>
        <v>Non-lead</v>
      </c>
    </row>
    <row r="1328" spans="1:23" ht="30" x14ac:dyDescent="0.25">
      <c r="A1328" s="2"/>
      <c r="B1328" s="67" t="s">
        <v>2610</v>
      </c>
      <c r="C1328" s="16" t="s">
        <v>2611</v>
      </c>
      <c r="D1328" s="16"/>
      <c r="E1328" s="26" t="s">
        <v>27</v>
      </c>
      <c r="F1328" s="116" t="s">
        <v>18</v>
      </c>
      <c r="G1328" s="117" t="s">
        <v>18</v>
      </c>
      <c r="H1328" s="89"/>
      <c r="I1328" s="112">
        <v>1</v>
      </c>
      <c r="J1328" s="28" t="s">
        <v>82</v>
      </c>
      <c r="K1328" s="16" t="s">
        <v>20</v>
      </c>
      <c r="L1328" s="16" t="s">
        <v>76</v>
      </c>
      <c r="M1328" s="89">
        <v>45965</v>
      </c>
      <c r="N1328" s="69"/>
      <c r="O1328" s="26" t="s">
        <v>19</v>
      </c>
      <c r="P1328" s="91"/>
      <c r="Q1328" s="112">
        <v>1</v>
      </c>
      <c r="R1328" s="28" t="s">
        <v>82</v>
      </c>
      <c r="S1328" s="16" t="s">
        <v>20</v>
      </c>
      <c r="T1328" s="16" t="s">
        <v>76</v>
      </c>
      <c r="U1328" s="89">
        <v>45965</v>
      </c>
      <c r="V1328" s="71"/>
      <c r="W1328" s="62" t="str" cm="1">
        <f t="array" ref="W1328">IF(SUM(LEN(B1328:V1328))=0,"",IF(OR(OR(ISBLANK(F1328),SUM(LEN(C1328),LEN(D1328))=0),AND(NOT(E1328="Unknown"),ISBLANK(J1328)),AND(NOT(O1328="Unknown"),ISBLANK(R1328))),"Missing Information", INDEX(Table15[Entire Service Line Classification], MATCH(SUMIFS(Table15[Unique ID],Table15[System-Owned Portion],E1328,Table15[If Material Anything Other than "Lead" in Column E,Was Material Ever Previously Lead?],G1328,Table15[Customer-Owned Portion],O1328),Table15[Unique ID],0),0)))</f>
        <v>Non-lead</v>
      </c>
    </row>
    <row r="1329" spans="1:23" ht="30" x14ac:dyDescent="0.25">
      <c r="A1329" s="2"/>
      <c r="B1329" s="67" t="s">
        <v>2757</v>
      </c>
      <c r="C1329" s="16" t="s">
        <v>2758</v>
      </c>
      <c r="D1329" s="16"/>
      <c r="E1329" s="26" t="s">
        <v>27</v>
      </c>
      <c r="F1329" s="116" t="s">
        <v>18</v>
      </c>
      <c r="G1329" s="117" t="s">
        <v>18</v>
      </c>
      <c r="H1329" s="89"/>
      <c r="I1329" s="112">
        <v>2</v>
      </c>
      <c r="J1329" s="28" t="s">
        <v>82</v>
      </c>
      <c r="K1329" s="16" t="s">
        <v>20</v>
      </c>
      <c r="L1329" s="16" t="s">
        <v>76</v>
      </c>
      <c r="M1329" s="89">
        <v>45671</v>
      </c>
      <c r="N1329" s="69"/>
      <c r="O1329" s="26" t="s">
        <v>19</v>
      </c>
      <c r="P1329" s="91"/>
      <c r="Q1329" s="112">
        <v>2</v>
      </c>
      <c r="R1329" s="28" t="s">
        <v>82</v>
      </c>
      <c r="S1329" s="16" t="s">
        <v>20</v>
      </c>
      <c r="T1329" s="16" t="s">
        <v>76</v>
      </c>
      <c r="U1329" s="89">
        <v>45671</v>
      </c>
      <c r="V1329" s="71"/>
      <c r="W1329" s="62" t="str" cm="1">
        <f t="array" ref="W1329">IF(SUM(LEN(B1329:V1329))=0,"",IF(OR(OR(ISBLANK(F1329),SUM(LEN(C1329),LEN(D1329))=0),AND(NOT(E1329="Unknown"),ISBLANK(J1329)),AND(NOT(O1329="Unknown"),ISBLANK(R1329))),"Missing Information", INDEX(Table15[Entire Service Line Classification], MATCH(SUMIFS(Table15[Unique ID],Table15[System-Owned Portion],E1329,Table15[If Material Anything Other than "Lead" in Column E,Was Material Ever Previously Lead?],G1329,Table15[Customer-Owned Portion],O1329),Table15[Unique ID],0),0)))</f>
        <v>Non-lead</v>
      </c>
    </row>
    <row r="1330" spans="1:23" ht="30" x14ac:dyDescent="0.25">
      <c r="A1330" s="2"/>
      <c r="B1330" s="67" t="s">
        <v>2612</v>
      </c>
      <c r="C1330" s="16" t="s">
        <v>2612</v>
      </c>
      <c r="D1330" s="16"/>
      <c r="E1330" s="26" t="s">
        <v>19</v>
      </c>
      <c r="F1330" s="116" t="s">
        <v>18</v>
      </c>
      <c r="G1330" s="28" t="s">
        <v>18</v>
      </c>
      <c r="H1330" s="89">
        <v>34199</v>
      </c>
      <c r="I1330" s="112">
        <v>1</v>
      </c>
      <c r="J1330" s="28" t="s">
        <v>87</v>
      </c>
      <c r="K1330" s="16" t="s">
        <v>18</v>
      </c>
      <c r="L1330" s="16"/>
      <c r="M1330" s="89"/>
      <c r="N1330" s="69"/>
      <c r="O1330" s="26" t="s">
        <v>36</v>
      </c>
      <c r="P1330" s="91">
        <v>34199</v>
      </c>
      <c r="Q1330" s="112">
        <v>1</v>
      </c>
      <c r="R1330" s="28" t="s">
        <v>87</v>
      </c>
      <c r="S1330" s="16" t="s">
        <v>18</v>
      </c>
      <c r="T1330" s="16"/>
      <c r="U1330" s="89"/>
      <c r="V1330" s="71"/>
      <c r="W1330" s="62" t="str" cm="1">
        <f t="array" ref="W1330">IF(SUM(LEN(B1330:V1330))=0,"",IF(OR(OR(ISBLANK(F1330),SUM(LEN(C1330),LEN(D1330))=0),AND(NOT(E1330="Unknown"),ISBLANK(J1330)),AND(NOT(O1330="Unknown"),ISBLANK(R1330))),"Missing Information", INDEX(Table15[Entire Service Line Classification], MATCH(SUMIFS(Table15[Unique ID],Table15[System-Owned Portion],E1330,Table15[If Material Anything Other than "Lead" in Column E,Was Material Ever Previously Lead?],G1330,Table15[Customer-Owned Portion],O1330),Table15[Unique ID],0),0)))</f>
        <v>Non-lead</v>
      </c>
    </row>
    <row r="1331" spans="1:23" ht="30" x14ac:dyDescent="0.25">
      <c r="A1331" s="2"/>
      <c r="B1331" s="67" t="s">
        <v>2613</v>
      </c>
      <c r="C1331" s="16" t="s">
        <v>2613</v>
      </c>
      <c r="D1331" s="16"/>
      <c r="E1331" s="26" t="s">
        <v>19</v>
      </c>
      <c r="F1331" s="116" t="s">
        <v>18</v>
      </c>
      <c r="G1331" s="28" t="s">
        <v>18</v>
      </c>
      <c r="H1331" s="89">
        <v>34199</v>
      </c>
      <c r="I1331" s="112">
        <v>1</v>
      </c>
      <c r="J1331" s="28" t="s">
        <v>87</v>
      </c>
      <c r="K1331" s="16" t="s">
        <v>18</v>
      </c>
      <c r="L1331" s="16"/>
      <c r="M1331" s="89"/>
      <c r="N1331" s="69"/>
      <c r="O1331" s="26" t="s">
        <v>36</v>
      </c>
      <c r="P1331" s="91">
        <v>34199</v>
      </c>
      <c r="Q1331" s="112">
        <v>1</v>
      </c>
      <c r="R1331" s="28" t="s">
        <v>87</v>
      </c>
      <c r="S1331" s="16" t="s">
        <v>18</v>
      </c>
      <c r="T1331" s="16"/>
      <c r="U1331" s="89"/>
      <c r="V1331" s="71"/>
      <c r="W1331" s="62" t="str" cm="1">
        <f t="array" ref="W1331">IF(SUM(LEN(B1331:V1331))=0,"",IF(OR(OR(ISBLANK(F1331),SUM(LEN(C1331),LEN(D1331))=0),AND(NOT(E1331="Unknown"),ISBLANK(J1331)),AND(NOT(O1331="Unknown"),ISBLANK(R1331))),"Missing Information", INDEX(Table15[Entire Service Line Classification], MATCH(SUMIFS(Table15[Unique ID],Table15[System-Owned Portion],E1331,Table15[If Material Anything Other than "Lead" in Column E,Was Material Ever Previously Lead?],G1331,Table15[Customer-Owned Portion],O1331),Table15[Unique ID],0),0)))</f>
        <v>Non-lead</v>
      </c>
    </row>
    <row r="1332" spans="1:23" ht="30" x14ac:dyDescent="0.25">
      <c r="A1332" s="2"/>
      <c r="B1332" s="67" t="s">
        <v>2614</v>
      </c>
      <c r="C1332" s="16" t="s">
        <v>2614</v>
      </c>
      <c r="D1332" s="16"/>
      <c r="E1332" s="26" t="s">
        <v>19</v>
      </c>
      <c r="F1332" s="116" t="s">
        <v>18</v>
      </c>
      <c r="G1332" s="28" t="s">
        <v>18</v>
      </c>
      <c r="H1332" s="89">
        <v>34199</v>
      </c>
      <c r="I1332" s="112">
        <v>1</v>
      </c>
      <c r="J1332" s="28" t="s">
        <v>87</v>
      </c>
      <c r="K1332" s="16" t="s">
        <v>18</v>
      </c>
      <c r="L1332" s="16"/>
      <c r="M1332" s="89"/>
      <c r="N1332" s="69"/>
      <c r="O1332" s="26" t="s">
        <v>36</v>
      </c>
      <c r="P1332" s="91">
        <v>34199</v>
      </c>
      <c r="Q1332" s="112">
        <v>1</v>
      </c>
      <c r="R1332" s="28" t="s">
        <v>87</v>
      </c>
      <c r="S1332" s="16" t="s">
        <v>18</v>
      </c>
      <c r="T1332" s="16"/>
      <c r="U1332" s="89"/>
      <c r="V1332" s="71"/>
      <c r="W1332" s="62" t="str" cm="1">
        <f t="array" ref="W1332">IF(SUM(LEN(B1332:V1332))=0,"",IF(OR(OR(ISBLANK(F1332),SUM(LEN(C1332),LEN(D1332))=0),AND(NOT(E1332="Unknown"),ISBLANK(J1332)),AND(NOT(O1332="Unknown"),ISBLANK(R1332))),"Missing Information", INDEX(Table15[Entire Service Line Classification], MATCH(SUMIFS(Table15[Unique ID],Table15[System-Owned Portion],E1332,Table15[If Material Anything Other than "Lead" in Column E,Was Material Ever Previously Lead?],G1332,Table15[Customer-Owned Portion],O1332),Table15[Unique ID],0),0)))</f>
        <v>Non-lead</v>
      </c>
    </row>
    <row r="1333" spans="1:23" ht="30" x14ac:dyDescent="0.25">
      <c r="A1333" s="2"/>
      <c r="B1333" s="67" t="s">
        <v>2615</v>
      </c>
      <c r="C1333" s="16" t="s">
        <v>2615</v>
      </c>
      <c r="D1333" s="16"/>
      <c r="E1333" s="26" t="s">
        <v>19</v>
      </c>
      <c r="F1333" s="116" t="s">
        <v>18</v>
      </c>
      <c r="G1333" s="28" t="s">
        <v>18</v>
      </c>
      <c r="H1333" s="89">
        <v>34199</v>
      </c>
      <c r="I1333" s="112">
        <v>1</v>
      </c>
      <c r="J1333" s="28" t="s">
        <v>87</v>
      </c>
      <c r="K1333" s="16" t="s">
        <v>18</v>
      </c>
      <c r="L1333" s="16"/>
      <c r="M1333" s="89"/>
      <c r="N1333" s="69"/>
      <c r="O1333" s="26" t="s">
        <v>36</v>
      </c>
      <c r="P1333" s="91">
        <v>34199</v>
      </c>
      <c r="Q1333" s="112">
        <v>1</v>
      </c>
      <c r="R1333" s="28" t="s">
        <v>87</v>
      </c>
      <c r="S1333" s="16" t="s">
        <v>18</v>
      </c>
      <c r="T1333" s="16"/>
      <c r="U1333" s="89"/>
      <c r="V1333" s="71"/>
      <c r="W1333" s="62" t="str" cm="1">
        <f t="array" ref="W1333">IF(SUM(LEN(B1333:V1333))=0,"",IF(OR(OR(ISBLANK(F1333),SUM(LEN(C1333),LEN(D1333))=0),AND(NOT(E1333="Unknown"),ISBLANK(J1333)),AND(NOT(O1333="Unknown"),ISBLANK(R1333))),"Missing Information", INDEX(Table15[Entire Service Line Classification], MATCH(SUMIFS(Table15[Unique ID],Table15[System-Owned Portion],E1333,Table15[If Material Anything Other than "Lead" in Column E,Was Material Ever Previously Lead?],G1333,Table15[Customer-Owned Portion],O1333),Table15[Unique ID],0),0)))</f>
        <v>Non-lead</v>
      </c>
    </row>
    <row r="1334" spans="1:23" ht="30" x14ac:dyDescent="0.25">
      <c r="A1334" s="2"/>
      <c r="B1334" s="67" t="s">
        <v>2616</v>
      </c>
      <c r="C1334" s="16" t="s">
        <v>2617</v>
      </c>
      <c r="D1334" s="16"/>
      <c r="E1334" s="26" t="s">
        <v>27</v>
      </c>
      <c r="F1334" s="116" t="s">
        <v>18</v>
      </c>
      <c r="G1334" s="117" t="s">
        <v>18</v>
      </c>
      <c r="H1334" s="89"/>
      <c r="I1334" s="112">
        <v>1</v>
      </c>
      <c r="J1334" s="28" t="s">
        <v>82</v>
      </c>
      <c r="K1334" s="16" t="s">
        <v>20</v>
      </c>
      <c r="L1334" s="16" t="s">
        <v>76</v>
      </c>
      <c r="M1334" s="89">
        <v>45965</v>
      </c>
      <c r="N1334" s="69"/>
      <c r="O1334" s="26" t="s">
        <v>19</v>
      </c>
      <c r="P1334" s="91"/>
      <c r="Q1334" s="112">
        <v>1</v>
      </c>
      <c r="R1334" s="28" t="s">
        <v>82</v>
      </c>
      <c r="S1334" s="16" t="s">
        <v>20</v>
      </c>
      <c r="T1334" s="16" t="s">
        <v>76</v>
      </c>
      <c r="U1334" s="89">
        <v>45965</v>
      </c>
      <c r="V1334" s="71"/>
      <c r="W1334" s="62" t="str" cm="1">
        <f t="array" ref="W1334">IF(SUM(LEN(B1334:V1334))=0,"",IF(OR(OR(ISBLANK(F1334),SUM(LEN(C1334),LEN(D1334))=0),AND(NOT(E1334="Unknown"),ISBLANK(J1334)),AND(NOT(O1334="Unknown"),ISBLANK(R1334))),"Missing Information", INDEX(Table15[Entire Service Line Classification], MATCH(SUMIFS(Table15[Unique ID],Table15[System-Owned Portion],E1334,Table15[If Material Anything Other than "Lead" in Column E,Was Material Ever Previously Lead?],G1334,Table15[Customer-Owned Portion],O1334),Table15[Unique ID],0),0)))</f>
        <v>Non-lead</v>
      </c>
    </row>
    <row r="1335" spans="1:23" ht="30" x14ac:dyDescent="0.25">
      <c r="A1335" s="2"/>
      <c r="B1335" s="67" t="s">
        <v>2618</v>
      </c>
      <c r="C1335" s="16" t="s">
        <v>2619</v>
      </c>
      <c r="D1335" s="16"/>
      <c r="E1335" s="26" t="s">
        <v>27</v>
      </c>
      <c r="F1335" s="116" t="s">
        <v>18</v>
      </c>
      <c r="G1335" s="117" t="s">
        <v>18</v>
      </c>
      <c r="H1335" s="89"/>
      <c r="I1335" s="112">
        <v>1</v>
      </c>
      <c r="J1335" s="28" t="s">
        <v>82</v>
      </c>
      <c r="K1335" s="16" t="s">
        <v>20</v>
      </c>
      <c r="L1335" s="16" t="s">
        <v>76</v>
      </c>
      <c r="M1335" s="89">
        <v>45965</v>
      </c>
      <c r="N1335" s="69"/>
      <c r="O1335" s="26" t="s">
        <v>19</v>
      </c>
      <c r="P1335" s="91"/>
      <c r="Q1335" s="112">
        <v>1</v>
      </c>
      <c r="R1335" s="28" t="s">
        <v>82</v>
      </c>
      <c r="S1335" s="16" t="s">
        <v>20</v>
      </c>
      <c r="T1335" s="16" t="s">
        <v>76</v>
      </c>
      <c r="U1335" s="89">
        <v>45965</v>
      </c>
      <c r="V1335" s="71"/>
      <c r="W1335" s="62" t="str" cm="1">
        <f t="array" ref="W1335">IF(SUM(LEN(B1335:V1335))=0,"",IF(OR(OR(ISBLANK(F1335),SUM(LEN(C1335),LEN(D1335))=0),AND(NOT(E1335="Unknown"),ISBLANK(J1335)),AND(NOT(O1335="Unknown"),ISBLANK(R1335))),"Missing Information", INDEX(Table15[Entire Service Line Classification], MATCH(SUMIFS(Table15[Unique ID],Table15[System-Owned Portion],E1335,Table15[If Material Anything Other than "Lead" in Column E,Was Material Ever Previously Lead?],G1335,Table15[Customer-Owned Portion],O1335),Table15[Unique ID],0),0)))</f>
        <v>Non-lead</v>
      </c>
    </row>
    <row r="1336" spans="1:23" ht="30" x14ac:dyDescent="0.25">
      <c r="A1336" s="2"/>
      <c r="B1336" s="67" t="s">
        <v>2620</v>
      </c>
      <c r="C1336" s="16" t="s">
        <v>2620</v>
      </c>
      <c r="D1336" s="16"/>
      <c r="E1336" s="26" t="s">
        <v>19</v>
      </c>
      <c r="F1336" s="116" t="s">
        <v>18</v>
      </c>
      <c r="G1336" s="28" t="s">
        <v>18</v>
      </c>
      <c r="H1336" s="89">
        <v>34199</v>
      </c>
      <c r="I1336" s="112">
        <v>1</v>
      </c>
      <c r="J1336" s="28" t="s">
        <v>87</v>
      </c>
      <c r="K1336" s="16" t="s">
        <v>18</v>
      </c>
      <c r="L1336" s="16"/>
      <c r="M1336" s="89"/>
      <c r="N1336" s="69"/>
      <c r="O1336" s="26" t="s">
        <v>36</v>
      </c>
      <c r="P1336" s="91">
        <v>34199</v>
      </c>
      <c r="Q1336" s="112">
        <v>1</v>
      </c>
      <c r="R1336" s="28" t="s">
        <v>87</v>
      </c>
      <c r="S1336" s="16" t="s">
        <v>18</v>
      </c>
      <c r="T1336" s="16"/>
      <c r="U1336" s="89"/>
      <c r="V1336" s="71"/>
      <c r="W1336" s="62" t="str" cm="1">
        <f t="array" ref="W1336">IF(SUM(LEN(B1336:V1336))=0,"",IF(OR(OR(ISBLANK(F1336),SUM(LEN(C1336),LEN(D1336))=0),AND(NOT(E1336="Unknown"),ISBLANK(J1336)),AND(NOT(O1336="Unknown"),ISBLANK(R1336))),"Missing Information", INDEX(Table15[Entire Service Line Classification], MATCH(SUMIFS(Table15[Unique ID],Table15[System-Owned Portion],E1336,Table15[If Material Anything Other than "Lead" in Column E,Was Material Ever Previously Lead?],G1336,Table15[Customer-Owned Portion],O1336),Table15[Unique ID],0),0)))</f>
        <v>Non-lead</v>
      </c>
    </row>
    <row r="1337" spans="1:23" ht="30" x14ac:dyDescent="0.25">
      <c r="A1337" s="2"/>
      <c r="B1337" s="67" t="s">
        <v>2621</v>
      </c>
      <c r="C1337" s="16" t="s">
        <v>2621</v>
      </c>
      <c r="D1337" s="16"/>
      <c r="E1337" s="26" t="s">
        <v>19</v>
      </c>
      <c r="F1337" s="116" t="s">
        <v>18</v>
      </c>
      <c r="G1337" s="28" t="s">
        <v>18</v>
      </c>
      <c r="H1337" s="89">
        <v>34199</v>
      </c>
      <c r="I1337" s="112">
        <v>1</v>
      </c>
      <c r="J1337" s="28" t="s">
        <v>87</v>
      </c>
      <c r="K1337" s="16" t="s">
        <v>18</v>
      </c>
      <c r="L1337" s="16"/>
      <c r="M1337" s="89"/>
      <c r="N1337" s="69"/>
      <c r="O1337" s="26" t="s">
        <v>36</v>
      </c>
      <c r="P1337" s="91">
        <v>34199</v>
      </c>
      <c r="Q1337" s="112">
        <v>1</v>
      </c>
      <c r="R1337" s="28" t="s">
        <v>87</v>
      </c>
      <c r="S1337" s="16" t="s">
        <v>18</v>
      </c>
      <c r="T1337" s="16"/>
      <c r="U1337" s="89"/>
      <c r="V1337" s="71"/>
      <c r="W1337" s="62" t="str" cm="1">
        <f t="array" ref="W1337">IF(SUM(LEN(B1337:V1337))=0,"",IF(OR(OR(ISBLANK(F1337),SUM(LEN(C1337),LEN(D1337))=0),AND(NOT(E1337="Unknown"),ISBLANK(J1337)),AND(NOT(O1337="Unknown"),ISBLANK(R1337))),"Missing Information", INDEX(Table15[Entire Service Line Classification], MATCH(SUMIFS(Table15[Unique ID],Table15[System-Owned Portion],E1337,Table15[If Material Anything Other than "Lead" in Column E,Was Material Ever Previously Lead?],G1337,Table15[Customer-Owned Portion],O1337),Table15[Unique ID],0),0)))</f>
        <v>Non-lead</v>
      </c>
    </row>
    <row r="1338" spans="1:23" ht="30" x14ac:dyDescent="0.25">
      <c r="A1338" s="2"/>
      <c r="B1338" s="67" t="s">
        <v>2622</v>
      </c>
      <c r="C1338" s="16" t="s">
        <v>2622</v>
      </c>
      <c r="D1338" s="16"/>
      <c r="E1338" s="26" t="s">
        <v>19</v>
      </c>
      <c r="F1338" s="116" t="s">
        <v>18</v>
      </c>
      <c r="G1338" s="28" t="s">
        <v>18</v>
      </c>
      <c r="H1338" s="89">
        <v>34199</v>
      </c>
      <c r="I1338" s="112">
        <v>1</v>
      </c>
      <c r="J1338" s="28" t="s">
        <v>87</v>
      </c>
      <c r="K1338" s="16" t="s">
        <v>18</v>
      </c>
      <c r="L1338" s="16"/>
      <c r="M1338" s="89"/>
      <c r="N1338" s="69"/>
      <c r="O1338" s="26" t="s">
        <v>36</v>
      </c>
      <c r="P1338" s="91">
        <v>34199</v>
      </c>
      <c r="Q1338" s="112">
        <v>1</v>
      </c>
      <c r="R1338" s="28" t="s">
        <v>87</v>
      </c>
      <c r="S1338" s="16" t="s">
        <v>18</v>
      </c>
      <c r="T1338" s="16"/>
      <c r="U1338" s="89"/>
      <c r="V1338" s="71"/>
      <c r="W1338" s="62" t="str" cm="1">
        <f t="array" ref="W1338">IF(SUM(LEN(B1338:V1338))=0,"",IF(OR(OR(ISBLANK(F1338),SUM(LEN(C1338),LEN(D1338))=0),AND(NOT(E1338="Unknown"),ISBLANK(J1338)),AND(NOT(O1338="Unknown"),ISBLANK(R1338))),"Missing Information", INDEX(Table15[Entire Service Line Classification], MATCH(SUMIFS(Table15[Unique ID],Table15[System-Owned Portion],E1338,Table15[If Material Anything Other than "Lead" in Column E,Was Material Ever Previously Lead?],G1338,Table15[Customer-Owned Portion],O1338),Table15[Unique ID],0),0)))</f>
        <v>Non-lead</v>
      </c>
    </row>
    <row r="1339" spans="1:23" ht="30" x14ac:dyDescent="0.25">
      <c r="A1339" s="2"/>
      <c r="B1339" s="67" t="s">
        <v>2623</v>
      </c>
      <c r="C1339" s="16" t="s">
        <v>2623</v>
      </c>
      <c r="D1339" s="16"/>
      <c r="E1339" s="26" t="s">
        <v>19</v>
      </c>
      <c r="F1339" s="116" t="s">
        <v>18</v>
      </c>
      <c r="G1339" s="28" t="s">
        <v>18</v>
      </c>
      <c r="H1339" s="89">
        <v>34199</v>
      </c>
      <c r="I1339" s="112">
        <v>1</v>
      </c>
      <c r="J1339" s="28" t="s">
        <v>87</v>
      </c>
      <c r="K1339" s="16" t="s">
        <v>18</v>
      </c>
      <c r="L1339" s="16"/>
      <c r="M1339" s="89"/>
      <c r="N1339" s="69"/>
      <c r="O1339" s="26" t="s">
        <v>36</v>
      </c>
      <c r="P1339" s="91">
        <v>34199</v>
      </c>
      <c r="Q1339" s="112">
        <v>1</v>
      </c>
      <c r="R1339" s="28" t="s">
        <v>87</v>
      </c>
      <c r="S1339" s="16" t="s">
        <v>18</v>
      </c>
      <c r="T1339" s="16"/>
      <c r="U1339" s="89"/>
      <c r="V1339" s="71"/>
      <c r="W1339" s="62" t="str" cm="1">
        <f t="array" ref="W1339">IF(SUM(LEN(B1339:V1339))=0,"",IF(OR(OR(ISBLANK(F1339),SUM(LEN(C1339),LEN(D1339))=0),AND(NOT(E1339="Unknown"),ISBLANK(J1339)),AND(NOT(O1339="Unknown"),ISBLANK(R1339))),"Missing Information", INDEX(Table15[Entire Service Line Classification], MATCH(SUMIFS(Table15[Unique ID],Table15[System-Owned Portion],E1339,Table15[If Material Anything Other than "Lead" in Column E,Was Material Ever Previously Lead?],G1339,Table15[Customer-Owned Portion],O1339),Table15[Unique ID],0),0)))</f>
        <v>Non-lead</v>
      </c>
    </row>
    <row r="1340" spans="1:23" ht="30" x14ac:dyDescent="0.25">
      <c r="A1340" s="2"/>
      <c r="B1340" s="67" t="s">
        <v>2624</v>
      </c>
      <c r="C1340" s="16" t="s">
        <v>2625</v>
      </c>
      <c r="D1340" s="16"/>
      <c r="E1340" s="26" t="s">
        <v>27</v>
      </c>
      <c r="F1340" s="116" t="s">
        <v>18</v>
      </c>
      <c r="G1340" s="117" t="s">
        <v>18</v>
      </c>
      <c r="H1340" s="89"/>
      <c r="I1340" s="112">
        <v>1</v>
      </c>
      <c r="J1340" s="28" t="s">
        <v>82</v>
      </c>
      <c r="K1340" s="16" t="s">
        <v>20</v>
      </c>
      <c r="L1340" s="16" t="s">
        <v>76</v>
      </c>
      <c r="M1340" s="89">
        <v>45965</v>
      </c>
      <c r="N1340" s="69"/>
      <c r="O1340" s="26" t="s">
        <v>27</v>
      </c>
      <c r="P1340" s="91"/>
      <c r="Q1340" s="112">
        <v>1</v>
      </c>
      <c r="R1340" s="28" t="s">
        <v>82</v>
      </c>
      <c r="S1340" s="16" t="s">
        <v>20</v>
      </c>
      <c r="T1340" s="16" t="s">
        <v>76</v>
      </c>
      <c r="U1340" s="89">
        <v>45965</v>
      </c>
      <c r="V1340" s="71"/>
      <c r="W1340" s="62" t="str" cm="1">
        <f t="array" ref="W1340">IF(SUM(LEN(B1340:V1340))=0,"",IF(OR(OR(ISBLANK(F1340),SUM(LEN(C1340),LEN(D1340))=0),AND(NOT(E1340="Unknown"),ISBLANK(J1340)),AND(NOT(O1340="Unknown"),ISBLANK(R1340))),"Missing Information", INDEX(Table15[Entire Service Line Classification], MATCH(SUMIFS(Table15[Unique ID],Table15[System-Owned Portion],E1340,Table15[If Material Anything Other than "Lead" in Column E,Was Material Ever Previously Lead?],G1340,Table15[Customer-Owned Portion],O1340),Table15[Unique ID],0),0)))</f>
        <v>Non-lead</v>
      </c>
    </row>
    <row r="1341" spans="1:23" ht="30" x14ac:dyDescent="0.25">
      <c r="A1341" s="2"/>
      <c r="B1341" s="67" t="s">
        <v>2626</v>
      </c>
      <c r="C1341" s="16" t="s">
        <v>2627</v>
      </c>
      <c r="D1341" s="16"/>
      <c r="E1341" s="26" t="s">
        <v>27</v>
      </c>
      <c r="F1341" s="116" t="s">
        <v>18</v>
      </c>
      <c r="G1341" s="117" t="s">
        <v>18</v>
      </c>
      <c r="H1341" s="89"/>
      <c r="I1341" s="112">
        <v>1</v>
      </c>
      <c r="J1341" s="28" t="s">
        <v>82</v>
      </c>
      <c r="K1341" s="16" t="s">
        <v>20</v>
      </c>
      <c r="L1341" s="16" t="s">
        <v>76</v>
      </c>
      <c r="M1341" s="89">
        <v>45965</v>
      </c>
      <c r="N1341" s="69"/>
      <c r="O1341" s="26" t="s">
        <v>19</v>
      </c>
      <c r="P1341" s="91"/>
      <c r="Q1341" s="112">
        <v>1</v>
      </c>
      <c r="R1341" s="28" t="s">
        <v>82</v>
      </c>
      <c r="S1341" s="16" t="s">
        <v>20</v>
      </c>
      <c r="T1341" s="16" t="s">
        <v>76</v>
      </c>
      <c r="U1341" s="89">
        <v>45965</v>
      </c>
      <c r="V1341" s="71"/>
      <c r="W1341" s="62" t="str" cm="1">
        <f t="array" ref="W1341">IF(SUM(LEN(B1341:V1341))=0,"",IF(OR(OR(ISBLANK(F1341),SUM(LEN(C1341),LEN(D1341))=0),AND(NOT(E1341="Unknown"),ISBLANK(J1341)),AND(NOT(O1341="Unknown"),ISBLANK(R1341))),"Missing Information", INDEX(Table15[Entire Service Line Classification], MATCH(SUMIFS(Table15[Unique ID],Table15[System-Owned Portion],E1341,Table15[If Material Anything Other than "Lead" in Column E,Was Material Ever Previously Lead?],G1341,Table15[Customer-Owned Portion],O1341),Table15[Unique ID],0),0)))</f>
        <v>Non-lead</v>
      </c>
    </row>
    <row r="1342" spans="1:23" ht="30" x14ac:dyDescent="0.25">
      <c r="A1342" s="2"/>
      <c r="B1342" s="67" t="s">
        <v>2628</v>
      </c>
      <c r="C1342" s="16" t="s">
        <v>2629</v>
      </c>
      <c r="D1342" s="16"/>
      <c r="E1342" s="26" t="s">
        <v>27</v>
      </c>
      <c r="F1342" s="116" t="s">
        <v>18</v>
      </c>
      <c r="G1342" s="117" t="s">
        <v>18</v>
      </c>
      <c r="H1342" s="89"/>
      <c r="I1342" s="112">
        <v>1</v>
      </c>
      <c r="J1342" s="28" t="s">
        <v>29</v>
      </c>
      <c r="K1342" s="16" t="s">
        <v>18</v>
      </c>
      <c r="L1342" s="16" t="s">
        <v>74</v>
      </c>
      <c r="M1342" s="89">
        <v>38524</v>
      </c>
      <c r="N1342" s="69"/>
      <c r="O1342" s="26" t="s">
        <v>19</v>
      </c>
      <c r="P1342" s="91"/>
      <c r="Q1342" s="112">
        <v>1</v>
      </c>
      <c r="R1342" s="28" t="s">
        <v>82</v>
      </c>
      <c r="S1342" s="16" t="s">
        <v>20</v>
      </c>
      <c r="T1342" s="16" t="s">
        <v>76</v>
      </c>
      <c r="U1342" s="89">
        <v>45814</v>
      </c>
      <c r="V1342" s="71"/>
      <c r="W1342" s="62" t="str" cm="1">
        <f t="array" ref="W1342">IF(SUM(LEN(B1342:V1342))=0,"",IF(OR(OR(ISBLANK(F1342),SUM(LEN(C1342),LEN(D1342))=0),AND(NOT(E1342="Unknown"),ISBLANK(J1342)),AND(NOT(O1342="Unknown"),ISBLANK(R1342))),"Missing Information", INDEX(Table15[Entire Service Line Classification], MATCH(SUMIFS(Table15[Unique ID],Table15[System-Owned Portion],E1342,Table15[If Material Anything Other than "Lead" in Column E,Was Material Ever Previously Lead?],G1342,Table15[Customer-Owned Portion],O1342),Table15[Unique ID],0),0)))</f>
        <v>Non-lead</v>
      </c>
    </row>
    <row r="1343" spans="1:23" ht="30" x14ac:dyDescent="0.25">
      <c r="A1343" s="2"/>
      <c r="B1343" s="67" t="s">
        <v>2630</v>
      </c>
      <c r="C1343" s="16" t="s">
        <v>2630</v>
      </c>
      <c r="D1343" s="16"/>
      <c r="E1343" s="26" t="s">
        <v>19</v>
      </c>
      <c r="F1343" s="116" t="s">
        <v>18</v>
      </c>
      <c r="G1343" s="28" t="s">
        <v>18</v>
      </c>
      <c r="H1343" s="89">
        <v>34199</v>
      </c>
      <c r="I1343" s="112">
        <v>1</v>
      </c>
      <c r="J1343" s="28" t="s">
        <v>87</v>
      </c>
      <c r="K1343" s="16" t="s">
        <v>18</v>
      </c>
      <c r="L1343" s="16"/>
      <c r="M1343" s="89"/>
      <c r="N1343" s="69"/>
      <c r="O1343" s="26" t="s">
        <v>36</v>
      </c>
      <c r="P1343" s="91">
        <v>34199</v>
      </c>
      <c r="Q1343" s="112">
        <v>1</v>
      </c>
      <c r="R1343" s="28" t="s">
        <v>87</v>
      </c>
      <c r="S1343" s="16" t="s">
        <v>18</v>
      </c>
      <c r="T1343" s="16"/>
      <c r="U1343" s="89"/>
      <c r="V1343" s="71"/>
      <c r="W1343" s="62" t="str" cm="1">
        <f t="array" ref="W1343">IF(SUM(LEN(B1343:V1343))=0,"",IF(OR(OR(ISBLANK(F1343),SUM(LEN(C1343),LEN(D1343))=0),AND(NOT(E1343="Unknown"),ISBLANK(J1343)),AND(NOT(O1343="Unknown"),ISBLANK(R1343))),"Missing Information", INDEX(Table15[Entire Service Line Classification], MATCH(SUMIFS(Table15[Unique ID],Table15[System-Owned Portion],E1343,Table15[If Material Anything Other than "Lead" in Column E,Was Material Ever Previously Lead?],G1343,Table15[Customer-Owned Portion],O1343),Table15[Unique ID],0),0)))</f>
        <v>Non-lead</v>
      </c>
    </row>
    <row r="1344" spans="1:23" ht="30" x14ac:dyDescent="0.25">
      <c r="A1344" s="2"/>
      <c r="B1344" s="67" t="s">
        <v>2631</v>
      </c>
      <c r="C1344" s="16" t="s">
        <v>2632</v>
      </c>
      <c r="D1344" s="16"/>
      <c r="E1344" s="26" t="s">
        <v>27</v>
      </c>
      <c r="F1344" s="116" t="s">
        <v>18</v>
      </c>
      <c r="G1344" s="117" t="s">
        <v>18</v>
      </c>
      <c r="H1344" s="89"/>
      <c r="I1344" s="112">
        <v>1</v>
      </c>
      <c r="J1344" s="28" t="s">
        <v>29</v>
      </c>
      <c r="K1344" s="16" t="s">
        <v>18</v>
      </c>
      <c r="L1344" s="16" t="s">
        <v>74</v>
      </c>
      <c r="M1344" s="89">
        <v>39620</v>
      </c>
      <c r="N1344" s="69"/>
      <c r="O1344" s="26" t="s">
        <v>19</v>
      </c>
      <c r="P1344" s="91"/>
      <c r="Q1344" s="112">
        <v>1</v>
      </c>
      <c r="R1344" s="28" t="s">
        <v>82</v>
      </c>
      <c r="S1344" s="16" t="s">
        <v>20</v>
      </c>
      <c r="T1344" s="16" t="s">
        <v>76</v>
      </c>
      <c r="U1344" s="89"/>
      <c r="V1344" s="71" t="s">
        <v>2746</v>
      </c>
      <c r="W1344" s="62" t="str" cm="1">
        <f t="array" ref="W1344">IF(SUM(LEN(B1344:V1344))=0,"",IF(OR(OR(ISBLANK(F1344),SUM(LEN(C1344),LEN(D1344))=0),AND(NOT(E1344="Unknown"),ISBLANK(J1344)),AND(NOT(O1344="Unknown"),ISBLANK(R1344))),"Missing Information", INDEX(Table15[Entire Service Line Classification], MATCH(SUMIFS(Table15[Unique ID],Table15[System-Owned Portion],E1344,Table15[If Material Anything Other than "Lead" in Column E,Was Material Ever Previously Lead?],G1344,Table15[Customer-Owned Portion],O1344),Table15[Unique ID],0),0)))</f>
        <v>Non-lead</v>
      </c>
    </row>
    <row r="1345" spans="1:23" ht="30" x14ac:dyDescent="0.25">
      <c r="A1345" s="2"/>
      <c r="B1345" s="67" t="s">
        <v>2633</v>
      </c>
      <c r="C1345" s="16" t="s">
        <v>2634</v>
      </c>
      <c r="D1345" s="16"/>
      <c r="E1345" s="26" t="s">
        <v>27</v>
      </c>
      <c r="F1345" s="116" t="s">
        <v>18</v>
      </c>
      <c r="G1345" s="116" t="s">
        <v>18</v>
      </c>
      <c r="H1345" s="89"/>
      <c r="I1345" s="112">
        <v>1</v>
      </c>
      <c r="J1345" s="28" t="s">
        <v>29</v>
      </c>
      <c r="K1345" s="16" t="s">
        <v>18</v>
      </c>
      <c r="L1345" s="16" t="s">
        <v>74</v>
      </c>
      <c r="M1345" s="89">
        <v>38525</v>
      </c>
      <c r="N1345" s="69"/>
      <c r="O1345" s="26" t="s">
        <v>27</v>
      </c>
      <c r="P1345" s="91"/>
      <c r="Q1345" s="112">
        <v>1</v>
      </c>
      <c r="R1345" s="28" t="s">
        <v>82</v>
      </c>
      <c r="S1345" s="16" t="s">
        <v>20</v>
      </c>
      <c r="T1345" s="16" t="s">
        <v>76</v>
      </c>
      <c r="U1345" s="89">
        <v>45824</v>
      </c>
      <c r="V1345" s="71"/>
      <c r="W1345" s="62" t="str" cm="1">
        <f t="array" ref="W1345">IF(SUM(LEN(B1345:V1345))=0,"",IF(OR(OR(ISBLANK(F1345),SUM(LEN(C1345),LEN(D1345))=0),AND(NOT(E1345="Unknown"),ISBLANK(J1345)),AND(NOT(O1345="Unknown"),ISBLANK(R1345))),"Missing Information", INDEX(Table15[Entire Service Line Classification], MATCH(SUMIFS(Table15[Unique ID],Table15[System-Owned Portion],E1345,Table15[If Material Anything Other than "Lead" in Column E,Was Material Ever Previously Lead?],G1345,Table15[Customer-Owned Portion],O1345),Table15[Unique ID],0),0)))</f>
        <v>Non-lead</v>
      </c>
    </row>
    <row r="1346" spans="1:23" ht="30" x14ac:dyDescent="0.25">
      <c r="A1346" s="2"/>
      <c r="B1346" s="67" t="s">
        <v>2635</v>
      </c>
      <c r="C1346" s="16" t="s">
        <v>2635</v>
      </c>
      <c r="D1346" s="16"/>
      <c r="E1346" s="26" t="s">
        <v>19</v>
      </c>
      <c r="F1346" s="116" t="s">
        <v>18</v>
      </c>
      <c r="G1346" s="28" t="s">
        <v>18</v>
      </c>
      <c r="H1346" s="89">
        <v>34199</v>
      </c>
      <c r="I1346" s="112">
        <v>1</v>
      </c>
      <c r="J1346" s="28" t="s">
        <v>87</v>
      </c>
      <c r="K1346" s="16" t="s">
        <v>18</v>
      </c>
      <c r="L1346" s="16"/>
      <c r="M1346" s="89"/>
      <c r="N1346" s="69"/>
      <c r="O1346" s="26" t="s">
        <v>36</v>
      </c>
      <c r="P1346" s="91">
        <v>34199</v>
      </c>
      <c r="Q1346" s="112">
        <v>1</v>
      </c>
      <c r="R1346" s="28" t="s">
        <v>87</v>
      </c>
      <c r="S1346" s="16" t="s">
        <v>18</v>
      </c>
      <c r="T1346" s="16"/>
      <c r="U1346" s="89"/>
      <c r="V1346" s="71"/>
      <c r="W1346" s="62" t="str" cm="1">
        <f t="array" ref="W1346">IF(SUM(LEN(B1346:V1346))=0,"",IF(OR(OR(ISBLANK(F1346),SUM(LEN(C1346),LEN(D1346))=0),AND(NOT(E1346="Unknown"),ISBLANK(J1346)),AND(NOT(O1346="Unknown"),ISBLANK(R1346))),"Missing Information", INDEX(Table15[Entire Service Line Classification], MATCH(SUMIFS(Table15[Unique ID],Table15[System-Owned Portion],E1346,Table15[If Material Anything Other than "Lead" in Column E,Was Material Ever Previously Lead?],G1346,Table15[Customer-Owned Portion],O1346),Table15[Unique ID],0),0)))</f>
        <v>Non-lead</v>
      </c>
    </row>
    <row r="1347" spans="1:23" ht="30" x14ac:dyDescent="0.25">
      <c r="A1347" s="2"/>
      <c r="B1347" s="67" t="s">
        <v>2636</v>
      </c>
      <c r="C1347" s="16" t="s">
        <v>2636</v>
      </c>
      <c r="D1347" s="16"/>
      <c r="E1347" s="26" t="s">
        <v>19</v>
      </c>
      <c r="F1347" s="116" t="s">
        <v>18</v>
      </c>
      <c r="G1347" s="28" t="s">
        <v>18</v>
      </c>
      <c r="H1347" s="89">
        <v>34199</v>
      </c>
      <c r="I1347" s="112">
        <v>1</v>
      </c>
      <c r="J1347" s="28" t="s">
        <v>87</v>
      </c>
      <c r="K1347" s="16" t="s">
        <v>18</v>
      </c>
      <c r="L1347" s="16"/>
      <c r="M1347" s="89"/>
      <c r="N1347" s="69"/>
      <c r="O1347" s="26" t="s">
        <v>36</v>
      </c>
      <c r="P1347" s="91">
        <v>34199</v>
      </c>
      <c r="Q1347" s="112">
        <v>1</v>
      </c>
      <c r="R1347" s="28" t="s">
        <v>87</v>
      </c>
      <c r="S1347" s="16" t="s">
        <v>18</v>
      </c>
      <c r="T1347" s="16"/>
      <c r="U1347" s="89"/>
      <c r="V1347" s="71"/>
      <c r="W1347" s="62" t="str" cm="1">
        <f t="array" ref="W1347">IF(SUM(LEN(B1347:V1347))=0,"",IF(OR(OR(ISBLANK(F1347),SUM(LEN(C1347),LEN(D1347))=0),AND(NOT(E1347="Unknown"),ISBLANK(J1347)),AND(NOT(O1347="Unknown"),ISBLANK(R1347))),"Missing Information", INDEX(Table15[Entire Service Line Classification], MATCH(SUMIFS(Table15[Unique ID],Table15[System-Owned Portion],E1347,Table15[If Material Anything Other than "Lead" in Column E,Was Material Ever Previously Lead?],G1347,Table15[Customer-Owned Portion],O1347),Table15[Unique ID],0),0)))</f>
        <v>Non-lead</v>
      </c>
    </row>
    <row r="1348" spans="1:23" ht="30" x14ac:dyDescent="0.25">
      <c r="A1348" s="2"/>
      <c r="B1348" s="67" t="s">
        <v>2637</v>
      </c>
      <c r="C1348" s="16" t="s">
        <v>2637</v>
      </c>
      <c r="D1348" s="16"/>
      <c r="E1348" s="26" t="s">
        <v>19</v>
      </c>
      <c r="F1348" s="116" t="s">
        <v>18</v>
      </c>
      <c r="G1348" s="28" t="s">
        <v>18</v>
      </c>
      <c r="H1348" s="89">
        <v>34199</v>
      </c>
      <c r="I1348" s="112">
        <v>1</v>
      </c>
      <c r="J1348" s="28" t="s">
        <v>87</v>
      </c>
      <c r="K1348" s="16" t="s">
        <v>18</v>
      </c>
      <c r="L1348" s="16"/>
      <c r="M1348" s="89"/>
      <c r="N1348" s="69"/>
      <c r="O1348" s="26" t="s">
        <v>36</v>
      </c>
      <c r="P1348" s="91">
        <v>34199</v>
      </c>
      <c r="Q1348" s="112">
        <v>1</v>
      </c>
      <c r="R1348" s="28" t="s">
        <v>87</v>
      </c>
      <c r="S1348" s="16" t="s">
        <v>18</v>
      </c>
      <c r="T1348" s="16"/>
      <c r="U1348" s="89"/>
      <c r="V1348" s="71"/>
      <c r="W1348" s="62" t="str" cm="1">
        <f t="array" ref="W1348">IF(SUM(LEN(B1348:V1348))=0,"",IF(OR(OR(ISBLANK(F1348),SUM(LEN(C1348),LEN(D1348))=0),AND(NOT(E1348="Unknown"),ISBLANK(J1348)),AND(NOT(O1348="Unknown"),ISBLANK(R1348))),"Missing Information", INDEX(Table15[Entire Service Line Classification], MATCH(SUMIFS(Table15[Unique ID],Table15[System-Owned Portion],E1348,Table15[If Material Anything Other than "Lead" in Column E,Was Material Ever Previously Lead?],G1348,Table15[Customer-Owned Portion],O1348),Table15[Unique ID],0),0)))</f>
        <v>Non-lead</v>
      </c>
    </row>
    <row r="1349" spans="1:23" ht="30" x14ac:dyDescent="0.25">
      <c r="A1349" s="2"/>
      <c r="B1349" s="67" t="s">
        <v>2638</v>
      </c>
      <c r="C1349" s="16" t="s">
        <v>2638</v>
      </c>
      <c r="D1349" s="16"/>
      <c r="E1349" s="26" t="s">
        <v>19</v>
      </c>
      <c r="F1349" s="116" t="s">
        <v>18</v>
      </c>
      <c r="G1349" s="28" t="s">
        <v>18</v>
      </c>
      <c r="H1349" s="89">
        <v>34199</v>
      </c>
      <c r="I1349" s="112">
        <v>1</v>
      </c>
      <c r="J1349" s="28" t="s">
        <v>87</v>
      </c>
      <c r="K1349" s="16" t="s">
        <v>18</v>
      </c>
      <c r="L1349" s="16"/>
      <c r="M1349" s="89"/>
      <c r="N1349" s="69"/>
      <c r="O1349" s="26" t="s">
        <v>36</v>
      </c>
      <c r="P1349" s="91">
        <v>34199</v>
      </c>
      <c r="Q1349" s="112">
        <v>1</v>
      </c>
      <c r="R1349" s="28" t="s">
        <v>87</v>
      </c>
      <c r="S1349" s="16" t="s">
        <v>18</v>
      </c>
      <c r="T1349" s="16"/>
      <c r="U1349" s="89"/>
      <c r="V1349" s="71"/>
      <c r="W1349" s="62" t="str" cm="1">
        <f t="array" ref="W1349">IF(SUM(LEN(B1349:V1349))=0,"",IF(OR(OR(ISBLANK(F1349),SUM(LEN(C1349),LEN(D1349))=0),AND(NOT(E1349="Unknown"),ISBLANK(J1349)),AND(NOT(O1349="Unknown"),ISBLANK(R1349))),"Missing Information", INDEX(Table15[Entire Service Line Classification], MATCH(SUMIFS(Table15[Unique ID],Table15[System-Owned Portion],E1349,Table15[If Material Anything Other than "Lead" in Column E,Was Material Ever Previously Lead?],G1349,Table15[Customer-Owned Portion],O1349),Table15[Unique ID],0),0)))</f>
        <v>Non-lead</v>
      </c>
    </row>
    <row r="1350" spans="1:23" ht="30" x14ac:dyDescent="0.25">
      <c r="A1350" s="2"/>
      <c r="B1350" s="67" t="s">
        <v>2639</v>
      </c>
      <c r="C1350" s="16" t="s">
        <v>2640</v>
      </c>
      <c r="D1350" s="16"/>
      <c r="E1350" s="26" t="s">
        <v>19</v>
      </c>
      <c r="F1350" s="116" t="s">
        <v>18</v>
      </c>
      <c r="G1350" s="117" t="s">
        <v>18</v>
      </c>
      <c r="H1350" s="89"/>
      <c r="I1350" s="112">
        <v>2</v>
      </c>
      <c r="J1350" s="28" t="s">
        <v>82</v>
      </c>
      <c r="K1350" s="16" t="s">
        <v>20</v>
      </c>
      <c r="L1350" s="16" t="s">
        <v>76</v>
      </c>
      <c r="M1350" s="89">
        <v>45735</v>
      </c>
      <c r="N1350" s="69"/>
      <c r="O1350" s="26" t="s">
        <v>19</v>
      </c>
      <c r="P1350" s="91"/>
      <c r="Q1350" s="112">
        <v>2</v>
      </c>
      <c r="R1350" s="28" t="s">
        <v>82</v>
      </c>
      <c r="S1350" s="16" t="s">
        <v>20</v>
      </c>
      <c r="T1350" s="16" t="s">
        <v>76</v>
      </c>
      <c r="U1350" s="89">
        <v>45735</v>
      </c>
      <c r="V1350" s="71"/>
      <c r="W1350" s="62" t="str" cm="1">
        <f t="array" ref="W1350">IF(SUM(LEN(B1350:V1350))=0,"",IF(OR(OR(ISBLANK(F1350),SUM(LEN(C1350),LEN(D1350))=0),AND(NOT(E1350="Unknown"),ISBLANK(J1350)),AND(NOT(O1350="Unknown"),ISBLANK(R1350))),"Missing Information", INDEX(Table15[Entire Service Line Classification], MATCH(SUMIFS(Table15[Unique ID],Table15[System-Owned Portion],E1350,Table15[If Material Anything Other than "Lead" in Column E,Was Material Ever Previously Lead?],G1350,Table15[Customer-Owned Portion],O1350),Table15[Unique ID],0),0)))</f>
        <v>Non-lead</v>
      </c>
    </row>
    <row r="1351" spans="1:23" ht="30" x14ac:dyDescent="0.25">
      <c r="A1351" s="2"/>
      <c r="B1351" s="67" t="s">
        <v>2641</v>
      </c>
      <c r="C1351" s="16" t="s">
        <v>2641</v>
      </c>
      <c r="D1351" s="16"/>
      <c r="E1351" s="26" t="s">
        <v>19</v>
      </c>
      <c r="F1351" s="116" t="s">
        <v>18</v>
      </c>
      <c r="G1351" s="28" t="s">
        <v>18</v>
      </c>
      <c r="H1351" s="89">
        <v>34990</v>
      </c>
      <c r="I1351" s="112">
        <v>1</v>
      </c>
      <c r="J1351" s="28" t="s">
        <v>87</v>
      </c>
      <c r="K1351" s="16" t="s">
        <v>18</v>
      </c>
      <c r="L1351" s="16"/>
      <c r="M1351" s="89"/>
      <c r="N1351" s="69"/>
      <c r="O1351" s="26" t="s">
        <v>36</v>
      </c>
      <c r="P1351" s="91">
        <v>34990</v>
      </c>
      <c r="Q1351" s="112">
        <v>1</v>
      </c>
      <c r="R1351" s="28" t="s">
        <v>87</v>
      </c>
      <c r="S1351" s="16" t="s">
        <v>18</v>
      </c>
      <c r="T1351" s="16"/>
      <c r="U1351" s="89"/>
      <c r="V1351" s="71"/>
      <c r="W1351" s="62" t="str" cm="1">
        <f t="array" ref="W1351">IF(SUM(LEN(B1351:V1351))=0,"",IF(OR(OR(ISBLANK(F1351),SUM(LEN(C1351),LEN(D1351))=0),AND(NOT(E1351="Unknown"),ISBLANK(J1351)),AND(NOT(O1351="Unknown"),ISBLANK(R1351))),"Missing Information", INDEX(Table15[Entire Service Line Classification], MATCH(SUMIFS(Table15[Unique ID],Table15[System-Owned Portion],E1351,Table15[If Material Anything Other than "Lead" in Column E,Was Material Ever Previously Lead?],G1351,Table15[Customer-Owned Portion],O1351),Table15[Unique ID],0),0)))</f>
        <v>Non-lead</v>
      </c>
    </row>
    <row r="1352" spans="1:23" ht="30" x14ac:dyDescent="0.25">
      <c r="A1352" s="2"/>
      <c r="B1352" s="67" t="s">
        <v>2642</v>
      </c>
      <c r="C1352" s="16" t="s">
        <v>2643</v>
      </c>
      <c r="D1352" s="16"/>
      <c r="E1352" s="26" t="s">
        <v>19</v>
      </c>
      <c r="F1352" s="116" t="s">
        <v>18</v>
      </c>
      <c r="G1352" s="28" t="s">
        <v>18</v>
      </c>
      <c r="H1352" s="89">
        <v>34990</v>
      </c>
      <c r="I1352" s="112">
        <v>1</v>
      </c>
      <c r="J1352" s="28" t="s">
        <v>87</v>
      </c>
      <c r="K1352" s="16" t="s">
        <v>18</v>
      </c>
      <c r="L1352" s="16"/>
      <c r="M1352" s="89"/>
      <c r="N1352" s="69"/>
      <c r="O1352" s="26" t="s">
        <v>36</v>
      </c>
      <c r="P1352" s="91">
        <v>34990</v>
      </c>
      <c r="Q1352" s="112">
        <v>1</v>
      </c>
      <c r="R1352" s="28" t="s">
        <v>87</v>
      </c>
      <c r="S1352" s="16" t="s">
        <v>18</v>
      </c>
      <c r="T1352" s="16"/>
      <c r="U1352" s="89"/>
      <c r="V1352" s="71"/>
      <c r="W1352" s="62" t="str" cm="1">
        <f t="array" ref="W1352">IF(SUM(LEN(B1352:V1352))=0,"",IF(OR(OR(ISBLANK(F1352),SUM(LEN(C1352),LEN(D1352))=0),AND(NOT(E1352="Unknown"),ISBLANK(J1352)),AND(NOT(O1352="Unknown"),ISBLANK(R1352))),"Missing Information", INDEX(Table15[Entire Service Line Classification], MATCH(SUMIFS(Table15[Unique ID],Table15[System-Owned Portion],E1352,Table15[If Material Anything Other than "Lead" in Column E,Was Material Ever Previously Lead?],G1352,Table15[Customer-Owned Portion],O1352),Table15[Unique ID],0),0)))</f>
        <v>Non-lead</v>
      </c>
    </row>
    <row r="1353" spans="1:23" ht="30" x14ac:dyDescent="0.25">
      <c r="A1353" s="2"/>
      <c r="B1353" s="67" t="s">
        <v>2644</v>
      </c>
      <c r="C1353" s="16" t="s">
        <v>2644</v>
      </c>
      <c r="D1353" s="16"/>
      <c r="E1353" s="26" t="s">
        <v>19</v>
      </c>
      <c r="F1353" s="116" t="s">
        <v>18</v>
      </c>
      <c r="G1353" s="28" t="s">
        <v>18</v>
      </c>
      <c r="H1353" s="89">
        <v>34990</v>
      </c>
      <c r="I1353" s="112">
        <v>1</v>
      </c>
      <c r="J1353" s="28" t="s">
        <v>87</v>
      </c>
      <c r="K1353" s="16" t="s">
        <v>18</v>
      </c>
      <c r="L1353" s="16"/>
      <c r="M1353" s="89"/>
      <c r="N1353" s="69"/>
      <c r="O1353" s="26" t="s">
        <v>36</v>
      </c>
      <c r="P1353" s="91">
        <v>34990</v>
      </c>
      <c r="Q1353" s="112">
        <v>1</v>
      </c>
      <c r="R1353" s="28" t="s">
        <v>87</v>
      </c>
      <c r="S1353" s="16" t="s">
        <v>18</v>
      </c>
      <c r="T1353" s="16"/>
      <c r="U1353" s="89"/>
      <c r="V1353" s="71"/>
      <c r="W1353" s="62" t="str" cm="1">
        <f t="array" ref="W1353">IF(SUM(LEN(B1353:V1353))=0,"",IF(OR(OR(ISBLANK(F1353),SUM(LEN(C1353),LEN(D1353))=0),AND(NOT(E1353="Unknown"),ISBLANK(J1353)),AND(NOT(O1353="Unknown"),ISBLANK(R1353))),"Missing Information", INDEX(Table15[Entire Service Line Classification], MATCH(SUMIFS(Table15[Unique ID],Table15[System-Owned Portion],E1353,Table15[If Material Anything Other than "Lead" in Column E,Was Material Ever Previously Lead?],G1353,Table15[Customer-Owned Portion],O1353),Table15[Unique ID],0),0)))</f>
        <v>Non-lead</v>
      </c>
    </row>
    <row r="1354" spans="1:23" ht="30" x14ac:dyDescent="0.25">
      <c r="A1354" s="2"/>
      <c r="B1354" s="67" t="s">
        <v>2645</v>
      </c>
      <c r="C1354" s="16" t="s">
        <v>2646</v>
      </c>
      <c r="D1354" s="16"/>
      <c r="E1354" s="26" t="s">
        <v>19</v>
      </c>
      <c r="F1354" s="116" t="s">
        <v>18</v>
      </c>
      <c r="G1354" s="28" t="s">
        <v>18</v>
      </c>
      <c r="H1354" s="89">
        <v>34990</v>
      </c>
      <c r="I1354" s="112">
        <v>1</v>
      </c>
      <c r="J1354" s="28" t="s">
        <v>87</v>
      </c>
      <c r="K1354" s="16" t="s">
        <v>18</v>
      </c>
      <c r="L1354" s="16"/>
      <c r="M1354" s="89"/>
      <c r="N1354" s="69"/>
      <c r="O1354" s="26" t="s">
        <v>36</v>
      </c>
      <c r="P1354" s="91">
        <v>34990</v>
      </c>
      <c r="Q1354" s="112">
        <v>1</v>
      </c>
      <c r="R1354" s="28" t="s">
        <v>87</v>
      </c>
      <c r="S1354" s="16" t="s">
        <v>18</v>
      </c>
      <c r="T1354" s="16"/>
      <c r="U1354" s="89"/>
      <c r="V1354" s="71"/>
      <c r="W1354" s="62" t="str" cm="1">
        <f t="array" ref="W1354">IF(SUM(LEN(B1354:V1354))=0,"",IF(OR(OR(ISBLANK(F1354),SUM(LEN(C1354),LEN(D1354))=0),AND(NOT(E1354="Unknown"),ISBLANK(J1354)),AND(NOT(O1354="Unknown"),ISBLANK(R1354))),"Missing Information", INDEX(Table15[Entire Service Line Classification], MATCH(SUMIFS(Table15[Unique ID],Table15[System-Owned Portion],E1354,Table15[If Material Anything Other than "Lead" in Column E,Was Material Ever Previously Lead?],G1354,Table15[Customer-Owned Portion],O1354),Table15[Unique ID],0),0)))</f>
        <v>Non-lead</v>
      </c>
    </row>
    <row r="1355" spans="1:23" ht="30" x14ac:dyDescent="0.25">
      <c r="A1355" s="2"/>
      <c r="B1355" s="67" t="s">
        <v>2647</v>
      </c>
      <c r="C1355" s="16" t="s">
        <v>2648</v>
      </c>
      <c r="D1355" s="16"/>
      <c r="E1355" s="26" t="s">
        <v>19</v>
      </c>
      <c r="F1355" s="116" t="s">
        <v>18</v>
      </c>
      <c r="G1355" s="28" t="s">
        <v>18</v>
      </c>
      <c r="H1355" s="89">
        <v>34990</v>
      </c>
      <c r="I1355" s="112">
        <v>1</v>
      </c>
      <c r="J1355" s="28" t="s">
        <v>87</v>
      </c>
      <c r="K1355" s="16" t="s">
        <v>18</v>
      </c>
      <c r="L1355" s="16"/>
      <c r="M1355" s="89"/>
      <c r="N1355" s="69"/>
      <c r="O1355" s="26" t="s">
        <v>36</v>
      </c>
      <c r="P1355" s="91">
        <v>34990</v>
      </c>
      <c r="Q1355" s="112">
        <v>1</v>
      </c>
      <c r="R1355" s="28" t="s">
        <v>87</v>
      </c>
      <c r="S1355" s="16" t="s">
        <v>18</v>
      </c>
      <c r="T1355" s="16"/>
      <c r="U1355" s="89"/>
      <c r="V1355" s="71"/>
      <c r="W1355" s="62" t="str" cm="1">
        <f t="array" ref="W1355">IF(SUM(LEN(B1355:V1355))=0,"",IF(OR(OR(ISBLANK(F1355),SUM(LEN(C1355),LEN(D1355))=0),AND(NOT(E1355="Unknown"),ISBLANK(J1355)),AND(NOT(O1355="Unknown"),ISBLANK(R1355))),"Missing Information", INDEX(Table15[Entire Service Line Classification], MATCH(SUMIFS(Table15[Unique ID],Table15[System-Owned Portion],E1355,Table15[If Material Anything Other than "Lead" in Column E,Was Material Ever Previously Lead?],G1355,Table15[Customer-Owned Portion],O1355),Table15[Unique ID],0),0)))</f>
        <v>Non-lead</v>
      </c>
    </row>
    <row r="1356" spans="1:23" ht="30" x14ac:dyDescent="0.25">
      <c r="A1356" s="2"/>
      <c r="B1356" s="67" t="s">
        <v>2649</v>
      </c>
      <c r="C1356" s="16" t="s">
        <v>2650</v>
      </c>
      <c r="D1356" s="16"/>
      <c r="E1356" s="26" t="s">
        <v>19</v>
      </c>
      <c r="F1356" s="116" t="s">
        <v>18</v>
      </c>
      <c r="G1356" s="28" t="s">
        <v>18</v>
      </c>
      <c r="H1356" s="89">
        <v>34990</v>
      </c>
      <c r="I1356" s="112">
        <v>1</v>
      </c>
      <c r="J1356" s="28" t="s">
        <v>87</v>
      </c>
      <c r="K1356" s="16" t="s">
        <v>18</v>
      </c>
      <c r="L1356" s="16"/>
      <c r="M1356" s="89"/>
      <c r="N1356" s="69"/>
      <c r="O1356" s="26" t="s">
        <v>36</v>
      </c>
      <c r="P1356" s="91">
        <v>34990</v>
      </c>
      <c r="Q1356" s="112">
        <v>1</v>
      </c>
      <c r="R1356" s="28" t="s">
        <v>87</v>
      </c>
      <c r="S1356" s="16" t="s">
        <v>18</v>
      </c>
      <c r="T1356" s="16"/>
      <c r="U1356" s="89"/>
      <c r="V1356" s="71"/>
      <c r="W1356" s="62" t="str" cm="1">
        <f t="array" ref="W1356">IF(SUM(LEN(B1356:V1356))=0,"",IF(OR(OR(ISBLANK(F1356),SUM(LEN(C1356),LEN(D1356))=0),AND(NOT(E1356="Unknown"),ISBLANK(J1356)),AND(NOT(O1356="Unknown"),ISBLANK(R1356))),"Missing Information", INDEX(Table15[Entire Service Line Classification], MATCH(SUMIFS(Table15[Unique ID],Table15[System-Owned Portion],E1356,Table15[If Material Anything Other than "Lead" in Column E,Was Material Ever Previously Lead?],G1356,Table15[Customer-Owned Portion],O1356),Table15[Unique ID],0),0)))</f>
        <v>Non-lead</v>
      </c>
    </row>
    <row r="1357" spans="1:23" ht="30" x14ac:dyDescent="0.25">
      <c r="A1357" s="2"/>
      <c r="B1357" s="67" t="s">
        <v>2651</v>
      </c>
      <c r="C1357" s="16" t="s">
        <v>2652</v>
      </c>
      <c r="D1357" s="16"/>
      <c r="E1357" s="26" t="s">
        <v>19</v>
      </c>
      <c r="F1357" s="116" t="s">
        <v>18</v>
      </c>
      <c r="G1357" s="28" t="s">
        <v>18</v>
      </c>
      <c r="H1357" s="89">
        <v>34990</v>
      </c>
      <c r="I1357" s="112">
        <v>1</v>
      </c>
      <c r="J1357" s="28" t="s">
        <v>87</v>
      </c>
      <c r="K1357" s="16" t="s">
        <v>18</v>
      </c>
      <c r="L1357" s="16"/>
      <c r="M1357" s="89"/>
      <c r="N1357" s="69"/>
      <c r="O1357" s="26" t="s">
        <v>36</v>
      </c>
      <c r="P1357" s="91">
        <v>34990</v>
      </c>
      <c r="Q1357" s="112">
        <v>1</v>
      </c>
      <c r="R1357" s="28" t="s">
        <v>87</v>
      </c>
      <c r="S1357" s="16" t="s">
        <v>18</v>
      </c>
      <c r="T1357" s="16"/>
      <c r="U1357" s="89"/>
      <c r="V1357" s="71"/>
      <c r="W1357" s="62" t="str" cm="1">
        <f t="array" ref="W1357">IF(SUM(LEN(B1357:V1357))=0,"",IF(OR(OR(ISBLANK(F1357),SUM(LEN(C1357),LEN(D1357))=0),AND(NOT(E1357="Unknown"),ISBLANK(J1357)),AND(NOT(O1357="Unknown"),ISBLANK(R1357))),"Missing Information", INDEX(Table15[Entire Service Line Classification], MATCH(SUMIFS(Table15[Unique ID],Table15[System-Owned Portion],E1357,Table15[If Material Anything Other than "Lead" in Column E,Was Material Ever Previously Lead?],G1357,Table15[Customer-Owned Portion],O1357),Table15[Unique ID],0),0)))</f>
        <v>Non-lead</v>
      </c>
    </row>
    <row r="1358" spans="1:23" ht="30" x14ac:dyDescent="0.25">
      <c r="A1358" s="2"/>
      <c r="B1358" s="67" t="s">
        <v>2653</v>
      </c>
      <c r="C1358" s="16" t="s">
        <v>2654</v>
      </c>
      <c r="D1358" s="16"/>
      <c r="E1358" s="26" t="s">
        <v>19</v>
      </c>
      <c r="F1358" s="116" t="s">
        <v>18</v>
      </c>
      <c r="G1358" s="28" t="s">
        <v>18</v>
      </c>
      <c r="H1358" s="89">
        <v>34990</v>
      </c>
      <c r="I1358" s="112">
        <v>1</v>
      </c>
      <c r="J1358" s="28" t="s">
        <v>87</v>
      </c>
      <c r="K1358" s="16" t="s">
        <v>18</v>
      </c>
      <c r="L1358" s="16"/>
      <c r="M1358" s="89"/>
      <c r="N1358" s="69"/>
      <c r="O1358" s="26" t="s">
        <v>36</v>
      </c>
      <c r="P1358" s="91">
        <v>34990</v>
      </c>
      <c r="Q1358" s="112">
        <v>1</v>
      </c>
      <c r="R1358" s="28" t="s">
        <v>87</v>
      </c>
      <c r="S1358" s="16" t="s">
        <v>18</v>
      </c>
      <c r="T1358" s="16"/>
      <c r="U1358" s="89"/>
      <c r="V1358" s="71"/>
      <c r="W1358" s="62" t="str" cm="1">
        <f t="array" ref="W1358">IF(SUM(LEN(B1358:V1358))=0,"",IF(OR(OR(ISBLANK(F1358),SUM(LEN(C1358),LEN(D1358))=0),AND(NOT(E1358="Unknown"),ISBLANK(J1358)),AND(NOT(O1358="Unknown"),ISBLANK(R1358))),"Missing Information", INDEX(Table15[Entire Service Line Classification], MATCH(SUMIFS(Table15[Unique ID],Table15[System-Owned Portion],E1358,Table15[If Material Anything Other than "Lead" in Column E,Was Material Ever Previously Lead?],G1358,Table15[Customer-Owned Portion],O1358),Table15[Unique ID],0),0)))</f>
        <v>Non-lead</v>
      </c>
    </row>
    <row r="1359" spans="1:23" ht="30" x14ac:dyDescent="0.25">
      <c r="A1359" s="2"/>
      <c r="B1359" s="67" t="s">
        <v>2655</v>
      </c>
      <c r="C1359" s="16" t="s">
        <v>2656</v>
      </c>
      <c r="D1359" s="16"/>
      <c r="E1359" s="26" t="s">
        <v>19</v>
      </c>
      <c r="F1359" s="116" t="s">
        <v>18</v>
      </c>
      <c r="G1359" s="28" t="s">
        <v>18</v>
      </c>
      <c r="H1359" s="89">
        <v>34990</v>
      </c>
      <c r="I1359" s="112">
        <v>1</v>
      </c>
      <c r="J1359" s="28" t="s">
        <v>87</v>
      </c>
      <c r="K1359" s="16" t="s">
        <v>18</v>
      </c>
      <c r="L1359" s="16"/>
      <c r="M1359" s="89"/>
      <c r="N1359" s="69"/>
      <c r="O1359" s="26" t="s">
        <v>36</v>
      </c>
      <c r="P1359" s="91">
        <v>34990</v>
      </c>
      <c r="Q1359" s="112">
        <v>1</v>
      </c>
      <c r="R1359" s="28" t="s">
        <v>87</v>
      </c>
      <c r="S1359" s="16" t="s">
        <v>18</v>
      </c>
      <c r="T1359" s="16"/>
      <c r="U1359" s="89"/>
      <c r="V1359" s="71"/>
      <c r="W1359" s="62" t="str" cm="1">
        <f t="array" ref="W1359">IF(SUM(LEN(B1359:V1359))=0,"",IF(OR(OR(ISBLANK(F1359),SUM(LEN(C1359),LEN(D1359))=0),AND(NOT(E1359="Unknown"),ISBLANK(J1359)),AND(NOT(O1359="Unknown"),ISBLANK(R1359))),"Missing Information", INDEX(Table15[Entire Service Line Classification], MATCH(SUMIFS(Table15[Unique ID],Table15[System-Owned Portion],E1359,Table15[If Material Anything Other than "Lead" in Column E,Was Material Ever Previously Lead?],G1359,Table15[Customer-Owned Portion],O1359),Table15[Unique ID],0),0)))</f>
        <v>Non-lead</v>
      </c>
    </row>
    <row r="1360" spans="1:23" ht="30" x14ac:dyDescent="0.25">
      <c r="A1360" s="2"/>
      <c r="B1360" s="67" t="s">
        <v>2657</v>
      </c>
      <c r="C1360" s="16" t="s">
        <v>2657</v>
      </c>
      <c r="D1360" s="16"/>
      <c r="E1360" s="26" t="s">
        <v>19</v>
      </c>
      <c r="F1360" s="116" t="s">
        <v>18</v>
      </c>
      <c r="G1360" s="28" t="s">
        <v>18</v>
      </c>
      <c r="H1360" s="89">
        <v>34990</v>
      </c>
      <c r="I1360" s="112">
        <v>1</v>
      </c>
      <c r="J1360" s="28" t="s">
        <v>87</v>
      </c>
      <c r="K1360" s="16" t="s">
        <v>18</v>
      </c>
      <c r="L1360" s="16"/>
      <c r="M1360" s="89"/>
      <c r="N1360" s="69"/>
      <c r="O1360" s="26" t="s">
        <v>36</v>
      </c>
      <c r="P1360" s="91">
        <v>34990</v>
      </c>
      <c r="Q1360" s="112">
        <v>1</v>
      </c>
      <c r="R1360" s="28" t="s">
        <v>87</v>
      </c>
      <c r="S1360" s="16" t="s">
        <v>18</v>
      </c>
      <c r="T1360" s="16"/>
      <c r="U1360" s="89"/>
      <c r="V1360" s="71"/>
      <c r="W1360" s="62" t="str" cm="1">
        <f t="array" ref="W1360">IF(SUM(LEN(B1360:V1360))=0,"",IF(OR(OR(ISBLANK(F1360),SUM(LEN(C1360),LEN(D1360))=0),AND(NOT(E1360="Unknown"),ISBLANK(J1360)),AND(NOT(O1360="Unknown"),ISBLANK(R1360))),"Missing Information", INDEX(Table15[Entire Service Line Classification], MATCH(SUMIFS(Table15[Unique ID],Table15[System-Owned Portion],E1360,Table15[If Material Anything Other than "Lead" in Column E,Was Material Ever Previously Lead?],G1360,Table15[Customer-Owned Portion],O1360),Table15[Unique ID],0),0)))</f>
        <v>Non-lead</v>
      </c>
    </row>
    <row r="1361" spans="1:23" ht="30" x14ac:dyDescent="0.25">
      <c r="A1361" s="2"/>
      <c r="B1361" s="67" t="s">
        <v>2658</v>
      </c>
      <c r="C1361" s="16" t="s">
        <v>2659</v>
      </c>
      <c r="D1361" s="16"/>
      <c r="E1361" s="26" t="s">
        <v>19</v>
      </c>
      <c r="F1361" s="116" t="s">
        <v>18</v>
      </c>
      <c r="G1361" s="28" t="s">
        <v>18</v>
      </c>
      <c r="H1361" s="89">
        <v>34990</v>
      </c>
      <c r="I1361" s="112">
        <v>1</v>
      </c>
      <c r="J1361" s="28" t="s">
        <v>87</v>
      </c>
      <c r="K1361" s="16" t="s">
        <v>18</v>
      </c>
      <c r="L1361" s="16"/>
      <c r="M1361" s="89"/>
      <c r="N1361" s="69"/>
      <c r="O1361" s="26" t="s">
        <v>36</v>
      </c>
      <c r="P1361" s="91">
        <v>34990</v>
      </c>
      <c r="Q1361" s="112">
        <v>1</v>
      </c>
      <c r="R1361" s="28" t="s">
        <v>87</v>
      </c>
      <c r="S1361" s="16" t="s">
        <v>18</v>
      </c>
      <c r="T1361" s="16"/>
      <c r="U1361" s="89"/>
      <c r="V1361" s="71"/>
      <c r="W1361" s="62" t="str" cm="1">
        <f t="array" ref="W1361">IF(SUM(LEN(B1361:V1361))=0,"",IF(OR(OR(ISBLANK(F1361),SUM(LEN(C1361),LEN(D1361))=0),AND(NOT(E1361="Unknown"),ISBLANK(J1361)),AND(NOT(O1361="Unknown"),ISBLANK(R1361))),"Missing Information", INDEX(Table15[Entire Service Line Classification], MATCH(SUMIFS(Table15[Unique ID],Table15[System-Owned Portion],E1361,Table15[If Material Anything Other than "Lead" in Column E,Was Material Ever Previously Lead?],G1361,Table15[Customer-Owned Portion],O1361),Table15[Unique ID],0),0)))</f>
        <v>Non-lead</v>
      </c>
    </row>
    <row r="1362" spans="1:23" ht="30" x14ac:dyDescent="0.25">
      <c r="A1362" s="2"/>
      <c r="B1362" s="67" t="s">
        <v>2660</v>
      </c>
      <c r="C1362" s="16" t="s">
        <v>2661</v>
      </c>
      <c r="D1362" s="16"/>
      <c r="E1362" s="26" t="s">
        <v>19</v>
      </c>
      <c r="F1362" s="116" t="s">
        <v>18</v>
      </c>
      <c r="G1362" s="28" t="s">
        <v>18</v>
      </c>
      <c r="H1362" s="89">
        <v>34990</v>
      </c>
      <c r="I1362" s="112">
        <v>1</v>
      </c>
      <c r="J1362" s="28" t="s">
        <v>87</v>
      </c>
      <c r="K1362" s="16" t="s">
        <v>18</v>
      </c>
      <c r="L1362" s="16"/>
      <c r="M1362" s="89"/>
      <c r="N1362" s="69"/>
      <c r="O1362" s="26" t="s">
        <v>36</v>
      </c>
      <c r="P1362" s="91">
        <v>34990</v>
      </c>
      <c r="Q1362" s="112">
        <v>1</v>
      </c>
      <c r="R1362" s="28" t="s">
        <v>87</v>
      </c>
      <c r="S1362" s="16" t="s">
        <v>18</v>
      </c>
      <c r="T1362" s="16"/>
      <c r="U1362" s="89"/>
      <c r="V1362" s="71"/>
      <c r="W1362" s="62" t="str" cm="1">
        <f t="array" ref="W1362">IF(SUM(LEN(B1362:V1362))=0,"",IF(OR(OR(ISBLANK(F1362),SUM(LEN(C1362),LEN(D1362))=0),AND(NOT(E1362="Unknown"),ISBLANK(J1362)),AND(NOT(O1362="Unknown"),ISBLANK(R1362))),"Missing Information", INDEX(Table15[Entire Service Line Classification], MATCH(SUMIFS(Table15[Unique ID],Table15[System-Owned Portion],E1362,Table15[If Material Anything Other than "Lead" in Column E,Was Material Ever Previously Lead?],G1362,Table15[Customer-Owned Portion],O1362),Table15[Unique ID],0),0)))</f>
        <v>Non-lead</v>
      </c>
    </row>
    <row r="1363" spans="1:23" ht="30" x14ac:dyDescent="0.25">
      <c r="A1363" s="2"/>
      <c r="B1363" s="67" t="s">
        <v>2662</v>
      </c>
      <c r="C1363" s="16" t="s">
        <v>2663</v>
      </c>
      <c r="D1363" s="16"/>
      <c r="E1363" s="26" t="s">
        <v>19</v>
      </c>
      <c r="F1363" s="116" t="s">
        <v>18</v>
      </c>
      <c r="G1363" s="28" t="s">
        <v>18</v>
      </c>
      <c r="H1363" s="89">
        <v>34990</v>
      </c>
      <c r="I1363" s="112">
        <v>1</v>
      </c>
      <c r="J1363" s="28" t="s">
        <v>87</v>
      </c>
      <c r="K1363" s="16" t="s">
        <v>18</v>
      </c>
      <c r="L1363" s="16"/>
      <c r="M1363" s="89"/>
      <c r="N1363" s="69"/>
      <c r="O1363" s="26" t="s">
        <v>36</v>
      </c>
      <c r="P1363" s="91">
        <v>34990</v>
      </c>
      <c r="Q1363" s="112">
        <v>1</v>
      </c>
      <c r="R1363" s="28" t="s">
        <v>87</v>
      </c>
      <c r="S1363" s="16" t="s">
        <v>18</v>
      </c>
      <c r="T1363" s="16"/>
      <c r="U1363" s="89"/>
      <c r="V1363" s="71"/>
      <c r="W1363" s="62" t="str" cm="1">
        <f t="array" ref="W1363">IF(SUM(LEN(B1363:V1363))=0,"",IF(OR(OR(ISBLANK(F1363),SUM(LEN(C1363),LEN(D1363))=0),AND(NOT(E1363="Unknown"),ISBLANK(J1363)),AND(NOT(O1363="Unknown"),ISBLANK(R1363))),"Missing Information", INDEX(Table15[Entire Service Line Classification], MATCH(SUMIFS(Table15[Unique ID],Table15[System-Owned Portion],E1363,Table15[If Material Anything Other than "Lead" in Column E,Was Material Ever Previously Lead?],G1363,Table15[Customer-Owned Portion],O1363),Table15[Unique ID],0),0)))</f>
        <v>Non-lead</v>
      </c>
    </row>
    <row r="1364" spans="1:23" ht="30" x14ac:dyDescent="0.25">
      <c r="A1364" s="2"/>
      <c r="B1364" s="67" t="s">
        <v>2664</v>
      </c>
      <c r="C1364" s="16" t="s">
        <v>2665</v>
      </c>
      <c r="D1364" s="16"/>
      <c r="E1364" s="26" t="s">
        <v>19</v>
      </c>
      <c r="F1364" s="116" t="s">
        <v>18</v>
      </c>
      <c r="G1364" s="28" t="s">
        <v>18</v>
      </c>
      <c r="H1364" s="89">
        <v>34990</v>
      </c>
      <c r="I1364" s="112">
        <v>1</v>
      </c>
      <c r="J1364" s="28" t="s">
        <v>87</v>
      </c>
      <c r="K1364" s="16" t="s">
        <v>18</v>
      </c>
      <c r="L1364" s="16"/>
      <c r="M1364" s="89"/>
      <c r="N1364" s="69"/>
      <c r="O1364" s="26" t="s">
        <v>36</v>
      </c>
      <c r="P1364" s="91">
        <v>34990</v>
      </c>
      <c r="Q1364" s="112">
        <v>1</v>
      </c>
      <c r="R1364" s="28" t="s">
        <v>87</v>
      </c>
      <c r="S1364" s="16" t="s">
        <v>18</v>
      </c>
      <c r="T1364" s="16"/>
      <c r="U1364" s="89"/>
      <c r="V1364" s="71"/>
      <c r="W1364" s="62" t="str" cm="1">
        <f t="array" ref="W1364">IF(SUM(LEN(B1364:V1364))=0,"",IF(OR(OR(ISBLANK(F1364),SUM(LEN(C1364),LEN(D1364))=0),AND(NOT(E1364="Unknown"),ISBLANK(J1364)),AND(NOT(O1364="Unknown"),ISBLANK(R1364))),"Missing Information", INDEX(Table15[Entire Service Line Classification], MATCH(SUMIFS(Table15[Unique ID],Table15[System-Owned Portion],E1364,Table15[If Material Anything Other than "Lead" in Column E,Was Material Ever Previously Lead?],G1364,Table15[Customer-Owned Portion],O1364),Table15[Unique ID],0),0)))</f>
        <v>Non-lead</v>
      </c>
    </row>
    <row r="1365" spans="1:23" ht="30" x14ac:dyDescent="0.25">
      <c r="A1365" s="2"/>
      <c r="B1365" s="67" t="s">
        <v>2666</v>
      </c>
      <c r="C1365" s="16" t="s">
        <v>2667</v>
      </c>
      <c r="D1365" s="16"/>
      <c r="E1365" s="26" t="s">
        <v>19</v>
      </c>
      <c r="F1365" s="116" t="s">
        <v>18</v>
      </c>
      <c r="G1365" s="28" t="s">
        <v>18</v>
      </c>
      <c r="H1365" s="89">
        <v>34990</v>
      </c>
      <c r="I1365" s="112">
        <v>1</v>
      </c>
      <c r="J1365" s="28" t="s">
        <v>87</v>
      </c>
      <c r="K1365" s="16" t="s">
        <v>18</v>
      </c>
      <c r="L1365" s="16"/>
      <c r="M1365" s="89"/>
      <c r="N1365" s="69"/>
      <c r="O1365" s="26" t="s">
        <v>36</v>
      </c>
      <c r="P1365" s="91">
        <v>34990</v>
      </c>
      <c r="Q1365" s="112">
        <v>1</v>
      </c>
      <c r="R1365" s="28" t="s">
        <v>87</v>
      </c>
      <c r="S1365" s="16" t="s">
        <v>18</v>
      </c>
      <c r="T1365" s="16"/>
      <c r="U1365" s="89"/>
      <c r="V1365" s="71"/>
      <c r="W1365" s="62" t="str" cm="1">
        <f t="array" ref="W1365">IF(SUM(LEN(B1365:V1365))=0,"",IF(OR(OR(ISBLANK(F1365),SUM(LEN(C1365),LEN(D1365))=0),AND(NOT(E1365="Unknown"),ISBLANK(J1365)),AND(NOT(O1365="Unknown"),ISBLANK(R1365))),"Missing Information", INDEX(Table15[Entire Service Line Classification], MATCH(SUMIFS(Table15[Unique ID],Table15[System-Owned Portion],E1365,Table15[If Material Anything Other than "Lead" in Column E,Was Material Ever Previously Lead?],G1365,Table15[Customer-Owned Portion],O1365),Table15[Unique ID],0),0)))</f>
        <v>Non-lead</v>
      </c>
    </row>
    <row r="1366" spans="1:23" ht="30" x14ac:dyDescent="0.25">
      <c r="A1366" s="2"/>
      <c r="B1366" s="67" t="s">
        <v>2668</v>
      </c>
      <c r="C1366" s="16" t="s">
        <v>2669</v>
      </c>
      <c r="D1366" s="16"/>
      <c r="E1366" s="26" t="s">
        <v>19</v>
      </c>
      <c r="F1366" s="116" t="s">
        <v>18</v>
      </c>
      <c r="G1366" s="28" t="s">
        <v>18</v>
      </c>
      <c r="H1366" s="89">
        <v>34990</v>
      </c>
      <c r="I1366" s="112">
        <v>1</v>
      </c>
      <c r="J1366" s="28" t="s">
        <v>87</v>
      </c>
      <c r="K1366" s="16" t="s">
        <v>18</v>
      </c>
      <c r="L1366" s="16"/>
      <c r="M1366" s="89"/>
      <c r="N1366" s="69"/>
      <c r="O1366" s="26" t="s">
        <v>36</v>
      </c>
      <c r="P1366" s="91">
        <v>34990</v>
      </c>
      <c r="Q1366" s="112">
        <v>1</v>
      </c>
      <c r="R1366" s="28" t="s">
        <v>87</v>
      </c>
      <c r="S1366" s="16" t="s">
        <v>18</v>
      </c>
      <c r="T1366" s="16"/>
      <c r="U1366" s="89"/>
      <c r="V1366" s="71"/>
      <c r="W1366" s="62" t="str" cm="1">
        <f t="array" ref="W1366">IF(SUM(LEN(B1366:V1366))=0,"",IF(OR(OR(ISBLANK(F1366),SUM(LEN(C1366),LEN(D1366))=0),AND(NOT(E1366="Unknown"),ISBLANK(J1366)),AND(NOT(O1366="Unknown"),ISBLANK(R1366))),"Missing Information", INDEX(Table15[Entire Service Line Classification], MATCH(SUMIFS(Table15[Unique ID],Table15[System-Owned Portion],E1366,Table15[If Material Anything Other than "Lead" in Column E,Was Material Ever Previously Lead?],G1366,Table15[Customer-Owned Portion],O1366),Table15[Unique ID],0),0)))</f>
        <v>Non-lead</v>
      </c>
    </row>
    <row r="1367" spans="1:23" ht="30" x14ac:dyDescent="0.25">
      <c r="A1367" s="2"/>
      <c r="B1367" s="67" t="s">
        <v>2670</v>
      </c>
      <c r="C1367" s="16" t="s">
        <v>2671</v>
      </c>
      <c r="D1367" s="16"/>
      <c r="E1367" s="26" t="s">
        <v>27</v>
      </c>
      <c r="F1367" s="116" t="s">
        <v>18</v>
      </c>
      <c r="G1367" s="28" t="s">
        <v>18</v>
      </c>
      <c r="H1367" s="89">
        <v>37376</v>
      </c>
      <c r="I1367" s="112">
        <v>2</v>
      </c>
      <c r="J1367" s="28" t="s">
        <v>87</v>
      </c>
      <c r="K1367" s="16" t="s">
        <v>18</v>
      </c>
      <c r="L1367" s="16"/>
      <c r="M1367" s="89"/>
      <c r="N1367" s="69"/>
      <c r="O1367" s="26" t="s">
        <v>36</v>
      </c>
      <c r="P1367" s="91">
        <v>37376</v>
      </c>
      <c r="Q1367" s="112">
        <v>2</v>
      </c>
      <c r="R1367" s="28" t="s">
        <v>87</v>
      </c>
      <c r="S1367" s="16" t="s">
        <v>18</v>
      </c>
      <c r="T1367" s="16"/>
      <c r="U1367" s="89"/>
      <c r="V1367" s="71"/>
      <c r="W1367" s="62" t="str" cm="1">
        <f t="array" ref="W1367">IF(SUM(LEN(B1367:V1367))=0,"",IF(OR(OR(ISBLANK(F1367),SUM(LEN(C1367),LEN(D1367))=0),AND(NOT(E1367="Unknown"),ISBLANK(J1367)),AND(NOT(O1367="Unknown"),ISBLANK(R1367))),"Missing Information", INDEX(Table15[Entire Service Line Classification], MATCH(SUMIFS(Table15[Unique ID],Table15[System-Owned Portion],E1367,Table15[If Material Anything Other than "Lead" in Column E,Was Material Ever Previously Lead?],G1367,Table15[Customer-Owned Portion],O1367),Table15[Unique ID],0),0)))</f>
        <v>Non-lead</v>
      </c>
    </row>
    <row r="1368" spans="1:23" ht="30" x14ac:dyDescent="0.25">
      <c r="A1368" s="2"/>
      <c r="B1368" s="67" t="s">
        <v>2672</v>
      </c>
      <c r="C1368" s="16" t="s">
        <v>2673</v>
      </c>
      <c r="D1368" s="16"/>
      <c r="E1368" s="26" t="s">
        <v>27</v>
      </c>
      <c r="F1368" s="116" t="s">
        <v>18</v>
      </c>
      <c r="G1368" s="28" t="s">
        <v>18</v>
      </c>
      <c r="H1368" s="89">
        <v>37376</v>
      </c>
      <c r="I1368" s="112">
        <v>2</v>
      </c>
      <c r="J1368" s="28" t="s">
        <v>87</v>
      </c>
      <c r="K1368" s="16" t="s">
        <v>18</v>
      </c>
      <c r="L1368" s="16"/>
      <c r="M1368" s="89"/>
      <c r="N1368" s="69"/>
      <c r="O1368" s="26" t="s">
        <v>36</v>
      </c>
      <c r="P1368" s="91">
        <v>37376</v>
      </c>
      <c r="Q1368" s="112">
        <v>2</v>
      </c>
      <c r="R1368" s="28" t="s">
        <v>87</v>
      </c>
      <c r="S1368" s="16" t="s">
        <v>18</v>
      </c>
      <c r="T1368" s="16"/>
      <c r="U1368" s="89"/>
      <c r="V1368" s="71"/>
      <c r="W1368" s="62" t="str" cm="1">
        <f t="array" ref="W1368">IF(SUM(LEN(B1368:V1368))=0,"",IF(OR(OR(ISBLANK(F1368),SUM(LEN(C1368),LEN(D1368))=0),AND(NOT(E1368="Unknown"),ISBLANK(J1368)),AND(NOT(O1368="Unknown"),ISBLANK(R1368))),"Missing Information", INDEX(Table15[Entire Service Line Classification], MATCH(SUMIFS(Table15[Unique ID],Table15[System-Owned Portion],E1368,Table15[If Material Anything Other than "Lead" in Column E,Was Material Ever Previously Lead?],G1368,Table15[Customer-Owned Portion],O1368),Table15[Unique ID],0),0)))</f>
        <v>Non-lead</v>
      </c>
    </row>
    <row r="1369" spans="1:23" ht="30" x14ac:dyDescent="0.25">
      <c r="A1369" s="2"/>
      <c r="B1369" s="67" t="s">
        <v>2674</v>
      </c>
      <c r="C1369" s="16" t="s">
        <v>2675</v>
      </c>
      <c r="D1369" s="16"/>
      <c r="E1369" s="26" t="s">
        <v>19</v>
      </c>
      <c r="F1369" s="116" t="s">
        <v>18</v>
      </c>
      <c r="G1369" s="117" t="s">
        <v>18</v>
      </c>
      <c r="H1369" s="89"/>
      <c r="I1369" s="112">
        <v>1</v>
      </c>
      <c r="J1369" s="28" t="s">
        <v>82</v>
      </c>
      <c r="K1369" s="16" t="s">
        <v>20</v>
      </c>
      <c r="L1369" s="16" t="s">
        <v>76</v>
      </c>
      <c r="M1369" s="89">
        <v>45966</v>
      </c>
      <c r="N1369" s="69"/>
      <c r="O1369" s="26" t="s">
        <v>19</v>
      </c>
      <c r="P1369" s="91"/>
      <c r="Q1369" s="112">
        <v>1</v>
      </c>
      <c r="R1369" s="28" t="s">
        <v>82</v>
      </c>
      <c r="S1369" s="16" t="s">
        <v>20</v>
      </c>
      <c r="T1369" s="16" t="s">
        <v>76</v>
      </c>
      <c r="U1369" s="89">
        <v>45589</v>
      </c>
      <c r="V1369" s="71"/>
      <c r="W1369" s="62" t="str" cm="1">
        <f t="array" ref="W1369">IF(SUM(LEN(B1369:V1369))=0,"",IF(OR(OR(ISBLANK(F1369),SUM(LEN(C1369),LEN(D1369))=0),AND(NOT(E1369="Unknown"),ISBLANK(J1369)),AND(NOT(O1369="Unknown"),ISBLANK(R1369))),"Missing Information", INDEX(Table15[Entire Service Line Classification], MATCH(SUMIFS(Table15[Unique ID],Table15[System-Owned Portion],E1369,Table15[If Material Anything Other than "Lead" in Column E,Was Material Ever Previously Lead?],G1369,Table15[Customer-Owned Portion],O1369),Table15[Unique ID],0),0)))</f>
        <v>Non-lead</v>
      </c>
    </row>
    <row r="1370" spans="1:23" ht="30" x14ac:dyDescent="0.25">
      <c r="A1370" s="2"/>
      <c r="B1370" s="67" t="s">
        <v>2698</v>
      </c>
      <c r="C1370" s="16" t="s">
        <v>2675</v>
      </c>
      <c r="D1370" s="16"/>
      <c r="E1370" s="26" t="s">
        <v>19</v>
      </c>
      <c r="F1370" s="116" t="s">
        <v>18</v>
      </c>
      <c r="G1370" s="28" t="s">
        <v>18</v>
      </c>
      <c r="H1370" s="89"/>
      <c r="I1370" s="112">
        <v>3</v>
      </c>
      <c r="J1370" s="28" t="s">
        <v>29</v>
      </c>
      <c r="K1370" s="16" t="s">
        <v>18</v>
      </c>
      <c r="L1370" s="16"/>
      <c r="M1370" s="89">
        <v>45245</v>
      </c>
      <c r="N1370" s="69"/>
      <c r="O1370" s="26" t="s">
        <v>19</v>
      </c>
      <c r="P1370" s="91"/>
      <c r="Q1370" s="112">
        <v>3</v>
      </c>
      <c r="R1370" s="28" t="s">
        <v>29</v>
      </c>
      <c r="S1370" s="16" t="s">
        <v>18</v>
      </c>
      <c r="T1370" s="16"/>
      <c r="U1370" s="89">
        <v>45245</v>
      </c>
      <c r="V1370" s="71"/>
      <c r="W1370" s="62" t="str" cm="1">
        <f t="array" ref="W1370">IF(SUM(LEN(B1370:V1370))=0,"",IF(OR(OR(ISBLANK(F1370),SUM(LEN(C1370),LEN(D1370))=0),AND(NOT(E1370="Unknown"),ISBLANK(J1370)),AND(NOT(O1370="Unknown"),ISBLANK(R1370))),"Missing Information", INDEX(Table15[Entire Service Line Classification], MATCH(SUMIFS(Table15[Unique ID],Table15[System-Owned Portion],E1370,Table15[If Material Anything Other than "Lead" in Column E,Was Material Ever Previously Lead?],G1370,Table15[Customer-Owned Portion],O1370),Table15[Unique ID],0),0)))</f>
        <v>Non-lead</v>
      </c>
    </row>
    <row r="1371" spans="1:23" ht="30" x14ac:dyDescent="0.25">
      <c r="A1371" s="2"/>
      <c r="B1371" s="67" t="s">
        <v>2699</v>
      </c>
      <c r="C1371" s="16" t="s">
        <v>2675</v>
      </c>
      <c r="D1371" s="16"/>
      <c r="E1371" s="26" t="s">
        <v>19</v>
      </c>
      <c r="F1371" s="116" t="s">
        <v>18</v>
      </c>
      <c r="G1371" s="28" t="s">
        <v>18</v>
      </c>
      <c r="H1371" s="89"/>
      <c r="I1371" s="112">
        <v>6</v>
      </c>
      <c r="J1371" s="28" t="s">
        <v>107</v>
      </c>
      <c r="K1371" s="16" t="s">
        <v>18</v>
      </c>
      <c r="L1371" s="16"/>
      <c r="M1371" s="89"/>
      <c r="N1371" s="69"/>
      <c r="O1371" s="26" t="s">
        <v>36</v>
      </c>
      <c r="P1371" s="91"/>
      <c r="Q1371" s="112">
        <v>6</v>
      </c>
      <c r="R1371" s="28" t="s">
        <v>107</v>
      </c>
      <c r="S1371" s="16" t="s">
        <v>18</v>
      </c>
      <c r="T1371" s="16"/>
      <c r="U1371" s="89"/>
      <c r="V1371" s="71"/>
      <c r="W1371" s="62" t="str" cm="1">
        <f t="array" ref="W1371">IF(SUM(LEN(B1371:V1371))=0,"",IF(OR(OR(ISBLANK(F1371),SUM(LEN(C1371),LEN(D1371))=0),AND(NOT(E1371="Unknown"),ISBLANK(J1371)),AND(NOT(O1371="Unknown"),ISBLANK(R1371))),"Missing Information", INDEX(Table15[Entire Service Line Classification], MATCH(SUMIFS(Table15[Unique ID],Table15[System-Owned Portion],E1371,Table15[If Material Anything Other than "Lead" in Column E,Was Material Ever Previously Lead?],G1371,Table15[Customer-Owned Portion],O1371),Table15[Unique ID],0),0)))</f>
        <v>Non-lead</v>
      </c>
    </row>
    <row r="1372" spans="1:23" ht="30" x14ac:dyDescent="0.25">
      <c r="A1372" s="2"/>
      <c r="B1372" s="67" t="s">
        <v>2676</v>
      </c>
      <c r="C1372" s="16" t="s">
        <v>2677</v>
      </c>
      <c r="D1372" s="16"/>
      <c r="E1372" s="26" t="s">
        <v>19</v>
      </c>
      <c r="F1372" s="116" t="s">
        <v>18</v>
      </c>
      <c r="G1372" s="117" t="s">
        <v>18</v>
      </c>
      <c r="H1372" s="89"/>
      <c r="I1372" s="112">
        <v>2</v>
      </c>
      <c r="J1372" s="28" t="s">
        <v>82</v>
      </c>
      <c r="K1372" s="16" t="s">
        <v>20</v>
      </c>
      <c r="L1372" s="16" t="s">
        <v>76</v>
      </c>
      <c r="M1372" s="89">
        <v>45555</v>
      </c>
      <c r="N1372" s="69"/>
      <c r="O1372" s="26" t="s">
        <v>19</v>
      </c>
      <c r="P1372" s="91"/>
      <c r="Q1372" s="112">
        <v>2</v>
      </c>
      <c r="R1372" s="28" t="s">
        <v>82</v>
      </c>
      <c r="S1372" s="16" t="s">
        <v>20</v>
      </c>
      <c r="T1372" s="16" t="s">
        <v>76</v>
      </c>
      <c r="U1372" s="89">
        <v>45555</v>
      </c>
      <c r="V1372" s="71"/>
      <c r="W1372" s="62" t="str" cm="1">
        <f t="array" ref="W1372">IF(SUM(LEN(B1372:V1372))=0,"",IF(OR(OR(ISBLANK(F1372),SUM(LEN(C1372),LEN(D1372))=0),AND(NOT(E1372="Unknown"),ISBLANK(J1372)),AND(NOT(O1372="Unknown"),ISBLANK(R1372))),"Missing Information", INDEX(Table15[Entire Service Line Classification], MATCH(SUMIFS(Table15[Unique ID],Table15[System-Owned Portion],E1372,Table15[If Material Anything Other than "Lead" in Column E,Was Material Ever Previously Lead?],G1372,Table15[Customer-Owned Portion],O1372),Table15[Unique ID],0),0)))</f>
        <v>Non-lead</v>
      </c>
    </row>
    <row r="1373" spans="1:23" ht="30" x14ac:dyDescent="0.25">
      <c r="A1373" s="2"/>
      <c r="B1373" s="67" t="s">
        <v>2680</v>
      </c>
      <c r="C1373" s="16" t="s">
        <v>2681</v>
      </c>
      <c r="D1373" s="16"/>
      <c r="E1373" s="26" t="s">
        <v>19</v>
      </c>
      <c r="F1373" s="116" t="s">
        <v>18</v>
      </c>
      <c r="G1373" s="117" t="s">
        <v>18</v>
      </c>
      <c r="H1373" s="89"/>
      <c r="I1373" s="112">
        <v>2</v>
      </c>
      <c r="J1373" s="28" t="s">
        <v>82</v>
      </c>
      <c r="K1373" s="16" t="s">
        <v>20</v>
      </c>
      <c r="L1373" s="16" t="s">
        <v>76</v>
      </c>
      <c r="M1373" s="89">
        <v>45966</v>
      </c>
      <c r="N1373" s="69"/>
      <c r="O1373" s="26" t="s">
        <v>19</v>
      </c>
      <c r="P1373" s="91"/>
      <c r="Q1373" s="112">
        <v>2</v>
      </c>
      <c r="R1373" s="28" t="s">
        <v>82</v>
      </c>
      <c r="S1373" s="16" t="s">
        <v>20</v>
      </c>
      <c r="T1373" s="16" t="s">
        <v>76</v>
      </c>
      <c r="U1373" s="89">
        <v>45966</v>
      </c>
      <c r="V1373" s="71"/>
      <c r="W1373" s="62" t="str" cm="1">
        <f t="array" ref="W1373">IF(SUM(LEN(B1373:V1373))=0,"",IF(OR(OR(ISBLANK(F1373),SUM(LEN(C1373),LEN(D1373))=0),AND(NOT(E1373="Unknown"),ISBLANK(J1373)),AND(NOT(O1373="Unknown"),ISBLANK(R1373))),"Missing Information", INDEX(Table15[Entire Service Line Classification], MATCH(SUMIFS(Table15[Unique ID],Table15[System-Owned Portion],E1373,Table15[If Material Anything Other than "Lead" in Column E,Was Material Ever Previously Lead?],G1373,Table15[Customer-Owned Portion],O1373),Table15[Unique ID],0),0)))</f>
        <v>Non-lead</v>
      </c>
    </row>
    <row r="1374" spans="1:23" ht="30" x14ac:dyDescent="0.25">
      <c r="A1374" s="2"/>
      <c r="B1374" s="121" t="s">
        <v>2678</v>
      </c>
      <c r="C1374" s="122" t="s">
        <v>2679</v>
      </c>
      <c r="D1374" s="16"/>
      <c r="E1374" s="26" t="s">
        <v>19</v>
      </c>
      <c r="F1374" s="116" t="s">
        <v>18</v>
      </c>
      <c r="G1374" s="28" t="s">
        <v>18</v>
      </c>
      <c r="H1374" s="89"/>
      <c r="I1374" s="112">
        <v>3</v>
      </c>
      <c r="J1374" s="28" t="s">
        <v>82</v>
      </c>
      <c r="K1374" s="117" t="s">
        <v>20</v>
      </c>
      <c r="L1374" s="16" t="s">
        <v>76</v>
      </c>
      <c r="M1374" s="89">
        <v>44888</v>
      </c>
      <c r="N1374" s="69" t="s">
        <v>2769</v>
      </c>
      <c r="O1374" s="26" t="s">
        <v>19</v>
      </c>
      <c r="P1374" s="91"/>
      <c r="Q1374" s="112">
        <v>3</v>
      </c>
      <c r="R1374" s="28" t="s">
        <v>82</v>
      </c>
      <c r="S1374" s="117" t="s">
        <v>20</v>
      </c>
      <c r="T1374" s="16" t="s">
        <v>76</v>
      </c>
      <c r="U1374" s="89">
        <v>44888</v>
      </c>
      <c r="V1374" s="71"/>
      <c r="W1374" s="62" t="str" cm="1">
        <f t="array" ref="W1374">IF(SUM(LEN(B1374:V1374))=0,"",IF(OR(OR(ISBLANK(F1374),SUM(LEN(C1374),LEN(D1374))=0),AND(NOT(E1374="Unknown"),ISBLANK(J1374)),AND(NOT(O1374="Unknown"),ISBLANK(R1374))),"Missing Information", INDEX(Table15[Entire Service Line Classification], MATCH(SUMIFS(Table15[Unique ID],Table15[System-Owned Portion],E1374,Table15[If Material Anything Other than "Lead" in Column E,Was Material Ever Previously Lead?],G1374,Table15[Customer-Owned Portion],O1374),Table15[Unique ID],0),0)))</f>
        <v>Non-lead</v>
      </c>
    </row>
    <row r="1375" spans="1:23" ht="30" x14ac:dyDescent="0.25">
      <c r="A1375" s="2"/>
      <c r="B1375" s="67" t="s">
        <v>2700</v>
      </c>
      <c r="C1375" s="16" t="s">
        <v>2701</v>
      </c>
      <c r="D1375" s="16"/>
      <c r="E1375" s="26" t="s">
        <v>36</v>
      </c>
      <c r="F1375" s="116" t="s">
        <v>18</v>
      </c>
      <c r="G1375" s="28" t="s">
        <v>18</v>
      </c>
      <c r="H1375" s="89">
        <v>34481</v>
      </c>
      <c r="I1375" s="112">
        <v>8</v>
      </c>
      <c r="J1375" s="117" t="s">
        <v>87</v>
      </c>
      <c r="K1375" s="16" t="s">
        <v>18</v>
      </c>
      <c r="L1375" s="16"/>
      <c r="M1375" s="89"/>
      <c r="N1375" s="69"/>
      <c r="O1375" s="26" t="s">
        <v>36</v>
      </c>
      <c r="P1375" s="91">
        <v>34481</v>
      </c>
      <c r="Q1375" s="112">
        <v>8</v>
      </c>
      <c r="R1375" s="28" t="s">
        <v>87</v>
      </c>
      <c r="S1375" s="16" t="s">
        <v>18</v>
      </c>
      <c r="T1375" s="16"/>
      <c r="U1375" s="89"/>
      <c r="V1375" s="71"/>
      <c r="W1375" s="62" t="str" cm="1">
        <f t="array" ref="W1375">IF(SUM(LEN(B1375:V1375))=0,"",IF(OR(OR(ISBLANK(F1375),SUM(LEN(C1375),LEN(D1375))=0),AND(NOT(E1375="Unknown"),ISBLANK(J1375)),AND(NOT(O1375="Unknown"),ISBLANK(R1375))),"Missing Information", INDEX(Table15[Entire Service Line Classification], MATCH(SUMIFS(Table15[Unique ID],Table15[System-Owned Portion],E1375,Table15[If Material Anything Other than "Lead" in Column E,Was Material Ever Previously Lead?],G1375,Table15[Customer-Owned Portion],O1375),Table15[Unique ID],0),0)))</f>
        <v>Non-lead</v>
      </c>
    </row>
    <row r="1376" spans="1:23" ht="30" x14ac:dyDescent="0.25">
      <c r="A1376" s="2"/>
      <c r="B1376" s="67" t="s">
        <v>2702</v>
      </c>
      <c r="C1376" s="16" t="s">
        <v>2703</v>
      </c>
      <c r="D1376" s="16"/>
      <c r="E1376" s="26" t="s">
        <v>36</v>
      </c>
      <c r="F1376" s="116" t="s">
        <v>18</v>
      </c>
      <c r="G1376" s="28" t="s">
        <v>18</v>
      </c>
      <c r="H1376" s="89">
        <v>34481</v>
      </c>
      <c r="I1376" s="112">
        <v>4</v>
      </c>
      <c r="J1376" s="28" t="s">
        <v>87</v>
      </c>
      <c r="K1376" s="16" t="s">
        <v>18</v>
      </c>
      <c r="L1376" s="16"/>
      <c r="M1376" s="89"/>
      <c r="N1376" s="69"/>
      <c r="O1376" s="26" t="s">
        <v>36</v>
      </c>
      <c r="P1376" s="91">
        <v>34481</v>
      </c>
      <c r="Q1376" s="112">
        <v>4</v>
      </c>
      <c r="R1376" s="28" t="s">
        <v>87</v>
      </c>
      <c r="S1376" s="16" t="s">
        <v>18</v>
      </c>
      <c r="T1376" s="16"/>
      <c r="U1376" s="89"/>
      <c r="V1376" s="71"/>
      <c r="W1376" s="62" t="str" cm="1">
        <f t="array" ref="W1376">IF(SUM(LEN(B1376:V1376))=0,"",IF(OR(OR(ISBLANK(F1376),SUM(LEN(C1376),LEN(D1376))=0),AND(NOT(E1376="Unknown"),ISBLANK(J1376)),AND(NOT(O1376="Unknown"),ISBLANK(R1376))),"Missing Information", INDEX(Table15[Entire Service Line Classification], MATCH(SUMIFS(Table15[Unique ID],Table15[System-Owned Portion],E1376,Table15[If Material Anything Other than "Lead" in Column E,Was Material Ever Previously Lead?],G1376,Table15[Customer-Owned Portion],O1376),Table15[Unique ID],0),0)))</f>
        <v>Non-lead</v>
      </c>
    </row>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sheetData>
  <sheetProtection algorithmName="SHA-512" hashValue="yi0YdfvVSLfg6qul8DmCzz6AdDwsDsWuRISf/r3phOBzuL3NU13ZL6VDlpX1O3EQYz+G2jw5FehTlbl1ftaVuw==" saltValue="hIEjUG+7L6DMCJqDZDmbTg==" spinCount="100000" sheet="1" insertRows="0" deleteRows="0" sort="0" autoFilter="0"/>
  <autoFilter ref="B7:W1376" xr:uid="{9C1E78B8-DE14-4FE2-A8A4-7001EAAD0F7E}">
    <sortState xmlns:xlrd2="http://schemas.microsoft.com/office/spreadsheetml/2017/richdata2" ref="B8:W1376">
      <sortCondition ref="C7:C1376"/>
    </sortState>
  </autoFilter>
  <mergeCells count="8">
    <mergeCell ref="P2:R2"/>
    <mergeCell ref="O6:V6"/>
    <mergeCell ref="B1:J1"/>
    <mergeCell ref="B6:D6"/>
    <mergeCell ref="B4:J4"/>
    <mergeCell ref="E2:J2"/>
    <mergeCell ref="E6:N6"/>
    <mergeCell ref="B2:D2"/>
  </mergeCells>
  <conditionalFormatting sqref="J7">
    <cfRule type="expression" dxfId="23" priority="17">
      <formula>"AND($G$10=""Yes"",$O$10)"</formula>
    </cfRule>
  </conditionalFormatting>
  <conditionalFormatting sqref="O8:O419">
    <cfRule type="expression" dxfId="22" priority="2">
      <formula>OR(AND($E8="Galvanized",$G8="Yes",$O8="Galvanized"), AND($E8="Galvanized",$G8="Don't know",$O8="Galvanized"), AND($E8="Galvanized",$G8="No",$O8="Galvanized Requiring Replacement"))</formula>
    </cfRule>
    <cfRule type="expression" dxfId="21" priority="3">
      <formula>OR(AND($E8="Non-lead - Plastic",$G8="No",$O8="Galvanized Requiring Replacement"), AND($E8="Non-lead - Copper",$G8="No",$O8="Galvanized Requiring Replacement"), AND($E8="Non-lead - Other",$G8="No",$O8="Galvanized Requiring Replacement"))</formula>
    </cfRule>
    <cfRule type="expression" dxfId="20" priority="4">
      <formula>OR(AND($E8="Non-lead - Plastic",$G8="Yes",$O8="Galvanized"), AND($E8="Non-lead - Copper",$G8="Yes",$O8="Galvanized"), AND($E8="Non-lead - Other",$G8="Yes",$O8="Galvanized"))</formula>
    </cfRule>
    <cfRule type="expression" dxfId="19" priority="5">
      <formula>OR(AND($E8="Non-lead - Plastic",$G8="Don't know",$O8="Galvanized"), AND($E8="Non-lead - Copper",$G8="Don't know",$O8="Galvanized"), AND($E8="Non-lead - Other",$G8="Don't know",$O8="Galvanized"))</formula>
    </cfRule>
  </conditionalFormatting>
  <conditionalFormatting sqref="O8:O1376">
    <cfRule type="expression" dxfId="18" priority="1">
      <formula>OR(AND($E8="Lead",$O8="Galvanized"), AND($E8="Unknown",$O8="Galvanized"))</formula>
    </cfRule>
  </conditionalFormatting>
  <conditionalFormatting sqref="O420">
    <cfRule type="expression" dxfId="17" priority="19">
      <formula>OR(AND($E420="Galvanized",#REF!="Yes",$O420="Galvanized"), AND($E420="Galvanized",#REF!="Don't know",$O420="Galvanized"), AND($E420="Galvanized",#REF!="No",$O420="Galvanized Requiring Replacement"))</formula>
    </cfRule>
    <cfRule type="expression" dxfId="16" priority="20">
      <formula>OR(AND($E420="Non-lead - Plastic",#REF!="No",$O420="Galvanized Requiring Replacement"), AND($E420="Non-lead - Copper",#REF!="No",$O420="Galvanized Requiring Replacement"), AND($E420="Non-lead - Other",#REF!="No",$O420="Galvanized Requiring Replacement"))</formula>
    </cfRule>
    <cfRule type="expression" dxfId="15" priority="21">
      <formula>OR(AND($E420="Non-lead - Plastic",#REF!="Yes",$O420="Galvanized"), AND($E420="Non-lead - Copper",#REF!="Yes",$O420="Galvanized"), AND($E420="Non-lead - Other",#REF!="Yes",$O420="Galvanized"))</formula>
    </cfRule>
    <cfRule type="expression" dxfId="14" priority="22">
      <formula>OR(AND($E420="Non-lead - Plastic",#REF!="Don't know",$O420="Galvanized"), AND($E420="Non-lead - Copper",#REF!="Don't know",$O420="Galvanized"), AND($E420="Non-lead - Other",#REF!="Don't know",$O420="Galvanized"))</formula>
    </cfRule>
  </conditionalFormatting>
  <conditionalFormatting sqref="O421:O1344 O1346:O1376">
    <cfRule type="expression" dxfId="13" priority="10">
      <formula>OR(AND($E421="Galvanized",$G421="Yes",$O421="Galvanized"), AND($E421="Galvanized",$G421="Don't know",$O421="Galvanized"), AND($E421="Galvanized",$G421="No",$O421="Galvanized Requiring Replacement"))</formula>
    </cfRule>
    <cfRule type="expression" dxfId="12" priority="11">
      <formula>OR(AND($E421="Non-lead - Plastic",$G421="No",$O421="Galvanized Requiring Replacement"), AND($E421="Non-lead - Copper",$G421="No",$O421="Galvanized Requiring Replacement"), AND($E421="Non-lead - Other",$G421="No",$O421="Galvanized Requiring Replacement"))</formula>
    </cfRule>
    <cfRule type="expression" dxfId="11" priority="12">
      <formula>OR(AND($E421="Non-lead - Plastic",$G421="Yes",$O421="Galvanized"), AND($E421="Non-lead - Copper",$G421="Yes",$O421="Galvanized"), AND($E421="Non-lead - Other",$G421="Yes",$O421="Galvanized"))</formula>
    </cfRule>
    <cfRule type="expression" dxfId="10" priority="13">
      <formula>OR(AND($E421="Non-lead - Plastic",$G421="Don't know",$O421="Galvanized"), AND($E421="Non-lead - Copper",$G421="Don't know",$O421="Galvanized"), AND($E421="Non-lead - Other",$G421="Don't know",$O421="Galvanized"))</formula>
    </cfRule>
  </conditionalFormatting>
  <conditionalFormatting sqref="O1345">
    <cfRule type="expression" dxfId="9" priority="23">
      <formula>OR(AND($E1345="Galvanized",$G420="Yes",$O1345="Galvanized"), AND($E1345="Galvanized",$G420="Don't know",$O1345="Galvanized"), AND($E1345="Galvanized",$G420="No",$O1345="Galvanized Requiring Replacement"))</formula>
    </cfRule>
    <cfRule type="expression" dxfId="8" priority="24">
      <formula>OR(AND($E1345="Non-lead - Plastic",$G420="No",$O1345="Galvanized Requiring Replacement"), AND($E1345="Non-lead - Copper",$G420="No",$O1345="Galvanized Requiring Replacement"), AND($E1345="Non-lead - Other",$G420="No",$O1345="Galvanized Requiring Replacement"))</formula>
    </cfRule>
    <cfRule type="expression" dxfId="7" priority="25">
      <formula>OR(AND($E1345="Non-lead - Plastic",$G420="Yes",$O1345="Galvanized"), AND($E1345="Non-lead - Copper",$G420="Yes",$O1345="Galvanized"), AND($E1345="Non-lead - Other",$G420="Yes",$O1345="Galvanized"))</formula>
    </cfRule>
    <cfRule type="expression" dxfId="6" priority="26">
      <formula>OR(AND($E1345="Non-lead - Plastic",$G420="Don't know",$O1345="Galvanized"), AND($E1345="Non-lead - Copper",$G420="Don't know",$O1345="Galvanized"), AND($E1345="Non-lead - Other",$G420="Don't know",$O1345="Galvanized"))</formula>
    </cfRule>
  </conditionalFormatting>
  <conditionalFormatting sqref="W1:W6">
    <cfRule type="containsText" dxfId="5" priority="14" operator="containsText" text="Not Valid">
      <formula>NOT(ISERROR(SEARCH("Not Valid",W1)))</formula>
    </cfRule>
  </conditionalFormatting>
  <conditionalFormatting sqref="W8:W1376">
    <cfRule type="containsText" dxfId="4" priority="6" operator="containsText" text="Not Valid">
      <formula>NOT(ISERROR(SEARCH("Not Valid",W8)))</formula>
    </cfRule>
    <cfRule type="containsText" dxfId="3" priority="7" operator="containsText" text="Missing Information">
      <formula>NOT(ISERROR(SEARCH("Missing Information",W8)))</formula>
    </cfRule>
    <cfRule type="containsErrors" dxfId="2" priority="8">
      <formula>ISERROR(W8)</formula>
    </cfRule>
  </conditionalFormatting>
  <conditionalFormatting sqref="X4:X5">
    <cfRule type="cellIs" dxfId="1" priority="16" operator="greaterThan">
      <formula>0.5</formula>
    </cfRule>
    <cfRule type="containsErrors" dxfId="0" priority="18">
      <formula>ISERROR(X4)</formula>
    </cfRule>
  </conditionalFormatting>
  <dataValidations count="5">
    <dataValidation type="date" allowBlank="1" showInputMessage="1" showErrorMessage="1" error="Please enter a valid date in the format (MM/DD/YYYY)" sqref="M8:M10 M13 U616 U123 U798 U780 U145 U50:U53 M16:M1376" xr:uid="{8CE0CF09-692C-43ED-A41B-8C5B20B13440}">
      <formula1>1</formula1>
      <formula2>2958465</formula2>
    </dataValidation>
    <dataValidation type="date" allowBlank="1" showInputMessage="1" showErrorMessage="1" sqref="U9 U11 U13:U14 U781:U797 U54:U122 U124:U144 U16:U49 U617:U779 U799:U1376 U146:U615" xr:uid="{0B71108F-80FF-41F6-9D8B-8EBE7E5373AF}">
      <formula1>1</formula1>
      <formula2>2958465</formula2>
    </dataValidation>
    <dataValidation allowBlank="1" showInputMessage="1" showErrorMessage="1" sqref="L1:L5 T1:T7 M11:M12 L7 U15 M14:M15 U8 U10 U12" xr:uid="{51CC9474-9AA6-4587-AEB8-A21F3CDF6BF6}"/>
    <dataValidation type="decimal" allowBlank="1" showInputMessage="1" showErrorMessage="1" promptTitle="Decimal" prompt="Please enter a decimal number, no text. " sqref="Q1:Q1376" xr:uid="{D2DA8BE9-77A2-4574-8839-D74159C082EF}">
      <formula1>0</formula1>
      <formula2>50</formula2>
    </dataValidation>
    <dataValidation type="decimal" allowBlank="1" showInputMessage="1" showErrorMessage="1" sqref="I8:I1376" xr:uid="{38168E4F-3E7A-44E5-9E38-E391EF51895C}">
      <formula1>0.01</formula1>
      <formula2>20</formula2>
    </dataValidation>
  </dataValidations>
  <printOptions horizontalCentered="1"/>
  <pageMargins left="0.25" right="0.25" top="0.25" bottom="0.25" header="0" footer="0"/>
  <pageSetup scale="24" fitToHeight="0" orientation="landscape" verticalDpi="300" r:id="rId1"/>
  <rowBreaks count="2" manualBreakCount="2">
    <brk id="6" max="16383" man="1"/>
    <brk id="7" max="16383" man="1"/>
  </rowBreaks>
  <colBreaks count="1" manualBreakCount="1">
    <brk id="3" max="14"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89440-FCD2-4A2C-8915-BAB1EEBB6331}">
  <sheetPr codeName="Sheet2"/>
  <dimension ref="A2:E34"/>
  <sheetViews>
    <sheetView zoomScaleNormal="100" workbookViewId="0">
      <selection activeCell="G4" sqref="G4"/>
    </sheetView>
  </sheetViews>
  <sheetFormatPr defaultRowHeight="15" x14ac:dyDescent="0.25"/>
  <cols>
    <col min="2" max="2" width="22.5703125" customWidth="1"/>
    <col min="3" max="3" width="24" customWidth="1"/>
    <col min="4" max="4" width="31.5703125" customWidth="1"/>
    <col min="5" max="5" width="32.42578125" customWidth="1"/>
  </cols>
  <sheetData>
    <row r="2" spans="1:5" ht="58.5" customHeight="1" thickBot="1" x14ac:dyDescent="0.3">
      <c r="B2" s="42" t="s">
        <v>1</v>
      </c>
      <c r="C2" s="42" t="s">
        <v>96</v>
      </c>
      <c r="D2" s="42" t="s">
        <v>2</v>
      </c>
      <c r="E2" s="42" t="s">
        <v>95</v>
      </c>
    </row>
    <row r="3" spans="1:5" x14ac:dyDescent="0.25">
      <c r="B3" s="41" t="s">
        <v>94</v>
      </c>
      <c r="C3" s="41"/>
      <c r="D3" s="41" t="s">
        <v>3</v>
      </c>
      <c r="E3" s="41" t="s">
        <v>3</v>
      </c>
    </row>
    <row r="4" spans="1:5" x14ac:dyDescent="0.25">
      <c r="B4" s="39" t="s">
        <v>94</v>
      </c>
      <c r="C4" s="39"/>
      <c r="D4" s="39" t="s">
        <v>4</v>
      </c>
      <c r="E4" s="39" t="s">
        <v>3</v>
      </c>
    </row>
    <row r="5" spans="1:5" x14ac:dyDescent="0.25">
      <c r="B5" s="39" t="s">
        <v>94</v>
      </c>
      <c r="C5" s="39"/>
      <c r="D5" s="39" t="s">
        <v>93</v>
      </c>
      <c r="E5" s="39" t="s">
        <v>3</v>
      </c>
    </row>
    <row r="6" spans="1:5" x14ac:dyDescent="0.25">
      <c r="B6" s="52" t="s">
        <v>94</v>
      </c>
      <c r="C6" s="52"/>
      <c r="D6" s="52" t="s">
        <v>31</v>
      </c>
      <c r="E6" s="52" t="s">
        <v>3</v>
      </c>
    </row>
    <row r="7" spans="1:5" x14ac:dyDescent="0.25">
      <c r="A7" s="54"/>
      <c r="B7" s="48" t="s">
        <v>26</v>
      </c>
      <c r="C7" s="47" t="s">
        <v>20</v>
      </c>
      <c r="D7" s="47" t="s">
        <v>3</v>
      </c>
      <c r="E7" s="51" t="s">
        <v>3</v>
      </c>
    </row>
    <row r="8" spans="1:5" x14ac:dyDescent="0.25">
      <c r="A8" s="54"/>
      <c r="B8" s="46" t="s">
        <v>26</v>
      </c>
      <c r="C8" s="43" t="s">
        <v>20</v>
      </c>
      <c r="D8" s="43" t="s">
        <v>4</v>
      </c>
      <c r="E8" s="50" t="s">
        <v>4</v>
      </c>
    </row>
    <row r="9" spans="1:5" s="3" customFormat="1" x14ac:dyDescent="0.25">
      <c r="A9" s="54"/>
      <c r="B9" s="37" t="s">
        <v>26</v>
      </c>
      <c r="C9" s="36" t="s">
        <v>20</v>
      </c>
      <c r="D9" s="36" t="s">
        <v>93</v>
      </c>
      <c r="E9" s="35" t="s">
        <v>93</v>
      </c>
    </row>
    <row r="10" spans="1:5" x14ac:dyDescent="0.25">
      <c r="A10" s="54"/>
      <c r="B10" s="45" t="s">
        <v>26</v>
      </c>
      <c r="C10" s="44" t="s">
        <v>20</v>
      </c>
      <c r="D10" s="44" t="s">
        <v>31</v>
      </c>
      <c r="E10" s="49" t="s">
        <v>5</v>
      </c>
    </row>
    <row r="11" spans="1:5" x14ac:dyDescent="0.25">
      <c r="A11" s="54"/>
      <c r="B11" s="48" t="s">
        <v>26</v>
      </c>
      <c r="C11" s="47" t="s">
        <v>31</v>
      </c>
      <c r="D11" s="47" t="s">
        <v>3</v>
      </c>
      <c r="E11" s="51" t="s">
        <v>3</v>
      </c>
    </row>
    <row r="12" spans="1:5" x14ac:dyDescent="0.25">
      <c r="A12" s="54"/>
      <c r="B12" s="46" t="s">
        <v>26</v>
      </c>
      <c r="C12" s="43" t="s">
        <v>31</v>
      </c>
      <c r="D12" s="43" t="s">
        <v>4</v>
      </c>
      <c r="E12" s="50" t="s">
        <v>4</v>
      </c>
    </row>
    <row r="13" spans="1:5" x14ac:dyDescent="0.25">
      <c r="A13" s="54"/>
      <c r="B13" s="37" t="s">
        <v>26</v>
      </c>
      <c r="C13" s="36" t="s">
        <v>31</v>
      </c>
      <c r="D13" s="36" t="s">
        <v>93</v>
      </c>
      <c r="E13" s="35" t="s">
        <v>93</v>
      </c>
    </row>
    <row r="14" spans="1:5" x14ac:dyDescent="0.25">
      <c r="A14" s="54"/>
      <c r="B14" s="45" t="s">
        <v>26</v>
      </c>
      <c r="C14" s="44" t="s">
        <v>31</v>
      </c>
      <c r="D14" s="44" t="s">
        <v>31</v>
      </c>
      <c r="E14" s="49" t="s">
        <v>5</v>
      </c>
    </row>
    <row r="15" spans="1:5" x14ac:dyDescent="0.25">
      <c r="A15" s="54"/>
      <c r="B15" s="48" t="s">
        <v>26</v>
      </c>
      <c r="C15" s="47" t="s">
        <v>18</v>
      </c>
      <c r="D15" s="43" t="s">
        <v>3</v>
      </c>
      <c r="E15" s="43" t="s">
        <v>3</v>
      </c>
    </row>
    <row r="16" spans="1:5" x14ac:dyDescent="0.25">
      <c r="A16" s="54"/>
      <c r="B16" s="46" t="s">
        <v>26</v>
      </c>
      <c r="C16" s="43" t="s">
        <v>18</v>
      </c>
      <c r="D16" s="43" t="s">
        <v>26</v>
      </c>
      <c r="E16" s="43" t="s">
        <v>93</v>
      </c>
    </row>
    <row r="17" spans="1:5" x14ac:dyDescent="0.25">
      <c r="A17" s="54"/>
      <c r="B17" s="46" t="s">
        <v>26</v>
      </c>
      <c r="C17" s="43" t="s">
        <v>18</v>
      </c>
      <c r="D17" s="43" t="s">
        <v>93</v>
      </c>
      <c r="E17" s="43" t="s">
        <v>93</v>
      </c>
    </row>
    <row r="18" spans="1:5" x14ac:dyDescent="0.25">
      <c r="A18" s="54"/>
      <c r="B18" s="45" t="s">
        <v>26</v>
      </c>
      <c r="C18" s="44" t="s">
        <v>18</v>
      </c>
      <c r="D18" s="43" t="s">
        <v>31</v>
      </c>
      <c r="E18" s="43" t="s">
        <v>5</v>
      </c>
    </row>
    <row r="19" spans="1:5" x14ac:dyDescent="0.25">
      <c r="B19" s="34" t="s">
        <v>93</v>
      </c>
      <c r="C19" s="34" t="s">
        <v>20</v>
      </c>
      <c r="D19" s="34" t="s">
        <v>3</v>
      </c>
      <c r="E19" s="34" t="s">
        <v>3</v>
      </c>
    </row>
    <row r="20" spans="1:5" x14ac:dyDescent="0.25">
      <c r="B20" s="31" t="s">
        <v>93</v>
      </c>
      <c r="C20" s="31" t="s">
        <v>20</v>
      </c>
      <c r="D20" s="31" t="s">
        <v>4</v>
      </c>
      <c r="E20" s="31" t="s">
        <v>4</v>
      </c>
    </row>
    <row r="21" spans="1:5" x14ac:dyDescent="0.25">
      <c r="B21" s="53" t="s">
        <v>93</v>
      </c>
      <c r="C21" s="53" t="s">
        <v>20</v>
      </c>
      <c r="D21" s="53" t="s">
        <v>93</v>
      </c>
      <c r="E21" s="53" t="s">
        <v>93</v>
      </c>
    </row>
    <row r="22" spans="1:5" x14ac:dyDescent="0.25">
      <c r="B22" s="33" t="s">
        <v>97</v>
      </c>
      <c r="C22" s="33" t="s">
        <v>20</v>
      </c>
      <c r="D22" s="33" t="s">
        <v>31</v>
      </c>
      <c r="E22" s="33" t="s">
        <v>5</v>
      </c>
    </row>
    <row r="23" spans="1:5" x14ac:dyDescent="0.25">
      <c r="B23" s="34" t="s">
        <v>93</v>
      </c>
      <c r="C23" s="34" t="s">
        <v>31</v>
      </c>
      <c r="D23" s="34" t="s">
        <v>3</v>
      </c>
      <c r="E23" s="34" t="s">
        <v>3</v>
      </c>
    </row>
    <row r="24" spans="1:5" x14ac:dyDescent="0.25">
      <c r="B24" s="31" t="s">
        <v>93</v>
      </c>
      <c r="C24" s="31" t="s">
        <v>31</v>
      </c>
      <c r="D24" s="31" t="s">
        <v>4</v>
      </c>
      <c r="E24" s="31" t="s">
        <v>4</v>
      </c>
    </row>
    <row r="25" spans="1:5" x14ac:dyDescent="0.25">
      <c r="B25" s="53" t="s">
        <v>93</v>
      </c>
      <c r="C25" s="53" t="s">
        <v>31</v>
      </c>
      <c r="D25" s="53" t="s">
        <v>93</v>
      </c>
      <c r="E25" s="53" t="s">
        <v>93</v>
      </c>
    </row>
    <row r="26" spans="1:5" x14ac:dyDescent="0.25">
      <c r="B26" s="33" t="s">
        <v>93</v>
      </c>
      <c r="C26" s="33" t="s">
        <v>31</v>
      </c>
      <c r="D26" s="33" t="s">
        <v>31</v>
      </c>
      <c r="E26" s="33" t="s">
        <v>5</v>
      </c>
    </row>
    <row r="27" spans="1:5" x14ac:dyDescent="0.25">
      <c r="B27" s="34" t="s">
        <v>93</v>
      </c>
      <c r="C27" s="34" t="s">
        <v>18</v>
      </c>
      <c r="D27" s="34" t="s">
        <v>3</v>
      </c>
      <c r="E27" s="34" t="s">
        <v>3</v>
      </c>
    </row>
    <row r="28" spans="1:5" x14ac:dyDescent="0.25">
      <c r="B28" s="31" t="s">
        <v>93</v>
      </c>
      <c r="C28" s="31" t="s">
        <v>18</v>
      </c>
      <c r="D28" s="31" t="s">
        <v>26</v>
      </c>
      <c r="E28" s="31" t="s">
        <v>93</v>
      </c>
    </row>
    <row r="29" spans="1:5" x14ac:dyDescent="0.25">
      <c r="B29" s="53" t="s">
        <v>93</v>
      </c>
      <c r="C29" s="53" t="s">
        <v>18</v>
      </c>
      <c r="D29" s="53" t="s">
        <v>93</v>
      </c>
      <c r="E29" s="53" t="s">
        <v>93</v>
      </c>
    </row>
    <row r="30" spans="1:5" x14ac:dyDescent="0.25">
      <c r="B30" s="33" t="s">
        <v>93</v>
      </c>
      <c r="C30" s="33" t="s">
        <v>18</v>
      </c>
      <c r="D30" s="33" t="s">
        <v>31</v>
      </c>
      <c r="E30" s="33" t="s">
        <v>5</v>
      </c>
    </row>
    <row r="31" spans="1:5" x14ac:dyDescent="0.25">
      <c r="B31" s="30" t="s">
        <v>31</v>
      </c>
      <c r="C31" s="30"/>
      <c r="D31" s="30" t="s">
        <v>3</v>
      </c>
      <c r="E31" s="30" t="s">
        <v>3</v>
      </c>
    </row>
    <row r="32" spans="1:5" x14ac:dyDescent="0.25">
      <c r="B32" s="7" t="s">
        <v>31</v>
      </c>
      <c r="C32" s="7"/>
      <c r="D32" s="7" t="s">
        <v>4</v>
      </c>
      <c r="E32" s="7" t="s">
        <v>4</v>
      </c>
    </row>
    <row r="33" spans="2:5" x14ac:dyDescent="0.25">
      <c r="B33" s="7" t="s">
        <v>31</v>
      </c>
      <c r="C33" s="7"/>
      <c r="D33" s="7" t="s">
        <v>93</v>
      </c>
      <c r="E33" s="7" t="s">
        <v>5</v>
      </c>
    </row>
    <row r="34" spans="2:5" x14ac:dyDescent="0.25">
      <c r="B34" s="7" t="s">
        <v>31</v>
      </c>
      <c r="C34" s="7"/>
      <c r="D34" s="7" t="s">
        <v>31</v>
      </c>
      <c r="E34" s="7" t="s">
        <v>5</v>
      </c>
    </row>
  </sheetData>
  <pageMargins left="0.7" right="0.7" top="0.75" bottom="0.75" header="0.3" footer="0.3"/>
  <pageSetup orientation="portrait" horizontalDpi="1200" verticalDpi="1200"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F47A6-A102-471C-91CA-6F8537B818E2}">
  <sheetPr codeName="Sheet8"/>
  <dimension ref="A1:J170"/>
  <sheetViews>
    <sheetView topLeftCell="A66" workbookViewId="0">
      <selection activeCell="D96" sqref="B84:D96"/>
    </sheetView>
  </sheetViews>
  <sheetFormatPr defaultRowHeight="15" x14ac:dyDescent="0.25"/>
  <cols>
    <col min="1" max="1" width="22.5703125" customWidth="1"/>
    <col min="2" max="2" width="28.42578125" customWidth="1"/>
    <col min="3" max="3" width="31.5703125" customWidth="1"/>
    <col min="4" max="4" width="30.5703125" customWidth="1"/>
    <col min="5" max="5" width="8.5703125" style="101"/>
    <col min="7" max="7" width="21.85546875" customWidth="1"/>
    <col min="8" max="8" width="30.42578125" customWidth="1"/>
    <col min="9" max="9" width="32.85546875" customWidth="1"/>
    <col min="10" max="10" width="33.42578125" customWidth="1"/>
  </cols>
  <sheetData>
    <row r="1" spans="1:10" ht="15.75" thickBot="1" x14ac:dyDescent="0.3">
      <c r="G1" s="55" t="s">
        <v>99</v>
      </c>
      <c r="H1" s="56"/>
      <c r="I1" s="56"/>
      <c r="J1" s="56"/>
    </row>
    <row r="2" spans="1:10" ht="58.5" customHeight="1" thickBot="1" x14ac:dyDescent="0.3">
      <c r="A2" s="98" t="s">
        <v>1</v>
      </c>
      <c r="B2" s="99" t="s">
        <v>112</v>
      </c>
      <c r="C2" s="99" t="s">
        <v>2</v>
      </c>
      <c r="D2" s="99" t="s">
        <v>95</v>
      </c>
      <c r="E2" s="102" t="s">
        <v>110</v>
      </c>
      <c r="F2" s="27"/>
      <c r="G2" s="57" t="s">
        <v>1</v>
      </c>
      <c r="H2" s="57" t="s">
        <v>96</v>
      </c>
      <c r="I2" s="57" t="s">
        <v>2</v>
      </c>
      <c r="J2" s="57" t="s">
        <v>95</v>
      </c>
    </row>
    <row r="3" spans="1:10" x14ac:dyDescent="0.25">
      <c r="A3" s="40" t="s">
        <v>3</v>
      </c>
      <c r="B3" s="39" t="s">
        <v>20</v>
      </c>
      <c r="C3" s="39" t="s">
        <v>3</v>
      </c>
      <c r="D3" s="39" t="s">
        <v>3</v>
      </c>
      <c r="E3" s="101">
        <v>101</v>
      </c>
      <c r="G3" s="58" t="s">
        <v>26</v>
      </c>
      <c r="H3" s="58" t="s">
        <v>28</v>
      </c>
      <c r="I3" s="58" t="s">
        <v>26</v>
      </c>
      <c r="J3" s="58" t="str" cm="1">
        <f t="array" ref="J3">INDEX(Table15[Entire Service Line Classification], MATCH(SUMIFS(Table15[Unique ID],Table15[System-Owned Portion],G3,Table15[If Material Anything Other than "Lead" in Column E,Was Material Ever Previously Lead?],H3,Table15[Customer-Owned Portion],I3),Table15[Unique ID],0),0)</f>
        <v>Not Valid</v>
      </c>
    </row>
    <row r="4" spans="1:10" x14ac:dyDescent="0.25">
      <c r="A4" s="40" t="s">
        <v>3</v>
      </c>
      <c r="B4" s="39" t="s">
        <v>20</v>
      </c>
      <c r="C4" s="39" t="s">
        <v>4</v>
      </c>
      <c r="D4" s="39" t="s">
        <v>3</v>
      </c>
      <c r="E4" s="101">
        <v>102</v>
      </c>
    </row>
    <row r="5" spans="1:10" x14ac:dyDescent="0.25">
      <c r="A5" s="40" t="s">
        <v>3</v>
      </c>
      <c r="B5" s="39" t="s">
        <v>20</v>
      </c>
      <c r="C5" s="39" t="s">
        <v>26</v>
      </c>
      <c r="D5" s="95" t="s">
        <v>111</v>
      </c>
      <c r="E5" s="101">
        <v>103</v>
      </c>
    </row>
    <row r="6" spans="1:10" x14ac:dyDescent="0.25">
      <c r="A6" s="40" t="s">
        <v>3</v>
      </c>
      <c r="B6" s="39" t="s">
        <v>20</v>
      </c>
      <c r="C6" s="39" t="s">
        <v>91</v>
      </c>
      <c r="D6" s="39" t="s">
        <v>3</v>
      </c>
      <c r="E6" s="101">
        <v>104</v>
      </c>
    </row>
    <row r="7" spans="1:10" x14ac:dyDescent="0.25">
      <c r="A7" s="40" t="s">
        <v>3</v>
      </c>
      <c r="B7" s="39" t="s">
        <v>20</v>
      </c>
      <c r="C7" s="39" t="s">
        <v>92</v>
      </c>
      <c r="D7" s="39" t="s">
        <v>3</v>
      </c>
      <c r="E7" s="101">
        <v>105</v>
      </c>
    </row>
    <row r="8" spans="1:10" x14ac:dyDescent="0.25">
      <c r="A8" s="40" t="s">
        <v>3</v>
      </c>
      <c r="B8" s="39" t="s">
        <v>20</v>
      </c>
      <c r="C8" s="39" t="s">
        <v>90</v>
      </c>
      <c r="D8" s="39" t="s">
        <v>3</v>
      </c>
      <c r="E8" s="101">
        <v>106</v>
      </c>
    </row>
    <row r="9" spans="1:10" x14ac:dyDescent="0.25">
      <c r="A9" s="40" t="s">
        <v>3</v>
      </c>
      <c r="B9" s="39" t="s">
        <v>20</v>
      </c>
      <c r="C9" s="39" t="s">
        <v>31</v>
      </c>
      <c r="D9" s="39" t="s">
        <v>3</v>
      </c>
      <c r="E9" s="101">
        <v>107</v>
      </c>
    </row>
    <row r="10" spans="1:10" x14ac:dyDescent="0.25">
      <c r="A10" s="40" t="s">
        <v>3</v>
      </c>
      <c r="B10" s="39" t="s">
        <v>28</v>
      </c>
      <c r="C10" s="39" t="s">
        <v>3</v>
      </c>
      <c r="D10" s="39" t="s">
        <v>3</v>
      </c>
      <c r="E10" s="101">
        <v>108</v>
      </c>
    </row>
    <row r="11" spans="1:10" x14ac:dyDescent="0.25">
      <c r="A11" s="40" t="s">
        <v>3</v>
      </c>
      <c r="B11" s="39" t="s">
        <v>28</v>
      </c>
      <c r="C11" s="39" t="s">
        <v>4</v>
      </c>
      <c r="D11" s="39" t="s">
        <v>3</v>
      </c>
      <c r="E11" s="101">
        <v>109</v>
      </c>
    </row>
    <row r="12" spans="1:10" x14ac:dyDescent="0.25">
      <c r="A12" s="40" t="s">
        <v>3</v>
      </c>
      <c r="B12" s="39" t="s">
        <v>28</v>
      </c>
      <c r="C12" s="39" t="s">
        <v>26</v>
      </c>
      <c r="D12" s="95" t="s">
        <v>111</v>
      </c>
      <c r="E12" s="101">
        <v>110</v>
      </c>
    </row>
    <row r="13" spans="1:10" x14ac:dyDescent="0.25">
      <c r="A13" s="40" t="s">
        <v>3</v>
      </c>
      <c r="B13" s="39" t="s">
        <v>28</v>
      </c>
      <c r="C13" s="39" t="s">
        <v>91</v>
      </c>
      <c r="D13" s="39" t="s">
        <v>3</v>
      </c>
      <c r="E13" s="101">
        <v>111</v>
      </c>
    </row>
    <row r="14" spans="1:10" x14ac:dyDescent="0.25">
      <c r="A14" s="40" t="s">
        <v>3</v>
      </c>
      <c r="B14" s="39" t="s">
        <v>28</v>
      </c>
      <c r="C14" s="39" t="s">
        <v>92</v>
      </c>
      <c r="D14" s="39" t="s">
        <v>3</v>
      </c>
      <c r="E14" s="101">
        <v>112</v>
      </c>
    </row>
    <row r="15" spans="1:10" x14ac:dyDescent="0.25">
      <c r="A15" s="40" t="s">
        <v>3</v>
      </c>
      <c r="B15" s="39" t="s">
        <v>28</v>
      </c>
      <c r="C15" s="39" t="s">
        <v>90</v>
      </c>
      <c r="D15" s="39" t="s">
        <v>3</v>
      </c>
      <c r="E15" s="101">
        <v>113</v>
      </c>
    </row>
    <row r="16" spans="1:10" x14ac:dyDescent="0.25">
      <c r="A16" s="40" t="s">
        <v>3</v>
      </c>
      <c r="B16" s="39" t="s">
        <v>28</v>
      </c>
      <c r="C16" s="39" t="s">
        <v>31</v>
      </c>
      <c r="D16" s="39" t="s">
        <v>3</v>
      </c>
      <c r="E16" s="101">
        <v>114</v>
      </c>
    </row>
    <row r="17" spans="1:5" x14ac:dyDescent="0.25">
      <c r="A17" s="40" t="s">
        <v>3</v>
      </c>
      <c r="B17" s="39" t="s">
        <v>18</v>
      </c>
      <c r="C17" s="39" t="s">
        <v>3</v>
      </c>
      <c r="D17" s="39" t="s">
        <v>3</v>
      </c>
      <c r="E17" s="101">
        <v>115</v>
      </c>
    </row>
    <row r="18" spans="1:5" x14ac:dyDescent="0.25">
      <c r="A18" s="40" t="s">
        <v>3</v>
      </c>
      <c r="B18" s="39" t="s">
        <v>18</v>
      </c>
      <c r="C18" s="39" t="s">
        <v>4</v>
      </c>
      <c r="D18" s="39" t="s">
        <v>3</v>
      </c>
      <c r="E18" s="101">
        <v>116</v>
      </c>
    </row>
    <row r="19" spans="1:5" x14ac:dyDescent="0.25">
      <c r="A19" s="40" t="s">
        <v>3</v>
      </c>
      <c r="B19" s="39" t="s">
        <v>18</v>
      </c>
      <c r="C19" s="39" t="s">
        <v>26</v>
      </c>
      <c r="D19" s="95" t="s">
        <v>111</v>
      </c>
      <c r="E19" s="101">
        <v>117</v>
      </c>
    </row>
    <row r="20" spans="1:5" x14ac:dyDescent="0.25">
      <c r="A20" s="40" t="s">
        <v>3</v>
      </c>
      <c r="B20" s="39" t="s">
        <v>18</v>
      </c>
      <c r="C20" s="39" t="s">
        <v>91</v>
      </c>
      <c r="D20" s="39" t="s">
        <v>3</v>
      </c>
      <c r="E20" s="101">
        <v>118</v>
      </c>
    </row>
    <row r="21" spans="1:5" x14ac:dyDescent="0.25">
      <c r="A21" s="40" t="s">
        <v>3</v>
      </c>
      <c r="B21" s="39" t="s">
        <v>18</v>
      </c>
      <c r="C21" s="39" t="s">
        <v>92</v>
      </c>
      <c r="D21" s="39" t="s">
        <v>3</v>
      </c>
      <c r="E21" s="101">
        <v>119</v>
      </c>
    </row>
    <row r="22" spans="1:5" x14ac:dyDescent="0.25">
      <c r="A22" s="40" t="s">
        <v>3</v>
      </c>
      <c r="B22" s="39" t="s">
        <v>18</v>
      </c>
      <c r="C22" s="39" t="s">
        <v>90</v>
      </c>
      <c r="D22" s="39" t="s">
        <v>3</v>
      </c>
      <c r="E22" s="101">
        <v>120</v>
      </c>
    </row>
    <row r="23" spans="1:5" x14ac:dyDescent="0.25">
      <c r="A23" s="40" t="s">
        <v>3</v>
      </c>
      <c r="B23" s="39" t="s">
        <v>18</v>
      </c>
      <c r="C23" s="39" t="s">
        <v>31</v>
      </c>
      <c r="D23" s="39" t="s">
        <v>3</v>
      </c>
      <c r="E23" s="101">
        <v>121</v>
      </c>
    </row>
    <row r="24" spans="1:5" x14ac:dyDescent="0.25">
      <c r="A24" s="40" t="s">
        <v>3</v>
      </c>
      <c r="B24" s="39"/>
      <c r="C24" s="39" t="s">
        <v>3</v>
      </c>
      <c r="D24" s="39" t="s">
        <v>105</v>
      </c>
      <c r="E24" s="101">
        <v>122</v>
      </c>
    </row>
    <row r="25" spans="1:5" x14ac:dyDescent="0.25">
      <c r="A25" s="40" t="s">
        <v>3</v>
      </c>
      <c r="B25" s="39"/>
      <c r="C25" s="39" t="s">
        <v>4</v>
      </c>
      <c r="D25" s="39" t="s">
        <v>3</v>
      </c>
      <c r="E25" s="101">
        <v>123</v>
      </c>
    </row>
    <row r="26" spans="1:5" x14ac:dyDescent="0.25">
      <c r="A26" s="40" t="s">
        <v>3</v>
      </c>
      <c r="B26" s="39"/>
      <c r="C26" s="39" t="s">
        <v>26</v>
      </c>
      <c r="D26" s="95" t="s">
        <v>111</v>
      </c>
      <c r="E26" s="101">
        <v>124</v>
      </c>
    </row>
    <row r="27" spans="1:5" x14ac:dyDescent="0.25">
      <c r="A27" s="40" t="s">
        <v>3</v>
      </c>
      <c r="B27" s="39"/>
      <c r="C27" s="39" t="s">
        <v>91</v>
      </c>
      <c r="D27" s="39" t="s">
        <v>3</v>
      </c>
      <c r="E27" s="101">
        <v>125</v>
      </c>
    </row>
    <row r="28" spans="1:5" x14ac:dyDescent="0.25">
      <c r="A28" s="40" t="s">
        <v>3</v>
      </c>
      <c r="B28" s="39"/>
      <c r="C28" s="39" t="s">
        <v>92</v>
      </c>
      <c r="D28" s="39" t="s">
        <v>3</v>
      </c>
      <c r="E28" s="101">
        <v>126</v>
      </c>
    </row>
    <row r="29" spans="1:5" x14ac:dyDescent="0.25">
      <c r="A29" s="40" t="s">
        <v>3</v>
      </c>
      <c r="B29" s="39"/>
      <c r="C29" s="39" t="s">
        <v>90</v>
      </c>
      <c r="D29" s="39" t="s">
        <v>3</v>
      </c>
      <c r="E29" s="101">
        <v>127</v>
      </c>
    </row>
    <row r="30" spans="1:5" x14ac:dyDescent="0.25">
      <c r="A30" s="40" t="s">
        <v>3</v>
      </c>
      <c r="B30" s="39"/>
      <c r="C30" s="39" t="s">
        <v>31</v>
      </c>
      <c r="D30" s="39" t="s">
        <v>3</v>
      </c>
      <c r="E30" s="101">
        <v>128</v>
      </c>
    </row>
    <row r="31" spans="1:5" x14ac:dyDescent="0.25">
      <c r="A31" s="38" t="s">
        <v>26</v>
      </c>
      <c r="B31" s="36" t="s">
        <v>20</v>
      </c>
      <c r="C31" s="36" t="s">
        <v>3</v>
      </c>
      <c r="D31" s="36" t="s">
        <v>3</v>
      </c>
      <c r="E31" s="101">
        <v>129</v>
      </c>
    </row>
    <row r="32" spans="1:5" x14ac:dyDescent="0.25">
      <c r="A32" s="38" t="s">
        <v>26</v>
      </c>
      <c r="B32" s="36" t="s">
        <v>20</v>
      </c>
      <c r="C32" s="36" t="s">
        <v>4</v>
      </c>
      <c r="D32" s="36" t="s">
        <v>4</v>
      </c>
      <c r="E32" s="101">
        <v>130</v>
      </c>
    </row>
    <row r="33" spans="1:5" x14ac:dyDescent="0.25">
      <c r="A33" s="38" t="s">
        <v>26</v>
      </c>
      <c r="B33" s="36" t="s">
        <v>20</v>
      </c>
      <c r="C33" s="36" t="s">
        <v>26</v>
      </c>
      <c r="D33" s="96" t="s">
        <v>111</v>
      </c>
      <c r="E33" s="101">
        <v>131</v>
      </c>
    </row>
    <row r="34" spans="1:5" x14ac:dyDescent="0.25">
      <c r="A34" s="38" t="s">
        <v>26</v>
      </c>
      <c r="B34" s="36" t="s">
        <v>20</v>
      </c>
      <c r="C34" s="36" t="s">
        <v>91</v>
      </c>
      <c r="D34" s="36" t="s">
        <v>93</v>
      </c>
      <c r="E34" s="101">
        <v>132</v>
      </c>
    </row>
    <row r="35" spans="1:5" x14ac:dyDescent="0.25">
      <c r="A35" s="38" t="s">
        <v>26</v>
      </c>
      <c r="B35" s="36" t="s">
        <v>20</v>
      </c>
      <c r="C35" s="36" t="s">
        <v>90</v>
      </c>
      <c r="D35" s="36" t="s">
        <v>93</v>
      </c>
      <c r="E35" s="101">
        <v>133</v>
      </c>
    </row>
    <row r="36" spans="1:5" x14ac:dyDescent="0.25">
      <c r="A36" s="38" t="s">
        <v>26</v>
      </c>
      <c r="B36" s="36" t="s">
        <v>20</v>
      </c>
      <c r="C36" s="36" t="s">
        <v>92</v>
      </c>
      <c r="D36" s="36" t="s">
        <v>93</v>
      </c>
      <c r="E36" s="101">
        <v>134</v>
      </c>
    </row>
    <row r="37" spans="1:5" x14ac:dyDescent="0.25">
      <c r="A37" s="38" t="s">
        <v>26</v>
      </c>
      <c r="B37" s="36" t="s">
        <v>20</v>
      </c>
      <c r="C37" s="36" t="s">
        <v>31</v>
      </c>
      <c r="D37" s="36" t="s">
        <v>5</v>
      </c>
      <c r="E37" s="101">
        <v>135</v>
      </c>
    </row>
    <row r="38" spans="1:5" x14ac:dyDescent="0.25">
      <c r="A38" s="38" t="s">
        <v>26</v>
      </c>
      <c r="B38" s="36" t="s">
        <v>28</v>
      </c>
      <c r="C38" s="36" t="s">
        <v>3</v>
      </c>
      <c r="D38" s="36" t="s">
        <v>3</v>
      </c>
      <c r="E38" s="101">
        <v>136</v>
      </c>
    </row>
    <row r="39" spans="1:5" x14ac:dyDescent="0.25">
      <c r="A39" s="38" t="s">
        <v>26</v>
      </c>
      <c r="B39" s="36" t="s">
        <v>28</v>
      </c>
      <c r="C39" s="36" t="s">
        <v>4</v>
      </c>
      <c r="D39" s="36" t="s">
        <v>4</v>
      </c>
      <c r="E39" s="101">
        <v>137</v>
      </c>
    </row>
    <row r="40" spans="1:5" x14ac:dyDescent="0.25">
      <c r="A40" s="38" t="s">
        <v>26</v>
      </c>
      <c r="B40" s="36" t="s">
        <v>28</v>
      </c>
      <c r="C40" s="36" t="s">
        <v>26</v>
      </c>
      <c r="D40" s="96" t="s">
        <v>111</v>
      </c>
      <c r="E40" s="101">
        <v>138</v>
      </c>
    </row>
    <row r="41" spans="1:5" x14ac:dyDescent="0.25">
      <c r="A41" s="38" t="s">
        <v>26</v>
      </c>
      <c r="B41" s="36" t="s">
        <v>28</v>
      </c>
      <c r="C41" s="36" t="s">
        <v>91</v>
      </c>
      <c r="D41" s="36" t="s">
        <v>93</v>
      </c>
      <c r="E41" s="101">
        <v>139</v>
      </c>
    </row>
    <row r="42" spans="1:5" x14ac:dyDescent="0.25">
      <c r="A42" s="38" t="s">
        <v>26</v>
      </c>
      <c r="B42" s="36" t="s">
        <v>28</v>
      </c>
      <c r="C42" s="36" t="s">
        <v>90</v>
      </c>
      <c r="D42" s="36" t="s">
        <v>93</v>
      </c>
      <c r="E42" s="101">
        <v>140</v>
      </c>
    </row>
    <row r="43" spans="1:5" x14ac:dyDescent="0.25">
      <c r="A43" s="38" t="s">
        <v>26</v>
      </c>
      <c r="B43" s="36" t="s">
        <v>28</v>
      </c>
      <c r="C43" s="36" t="s">
        <v>92</v>
      </c>
      <c r="D43" s="36" t="s">
        <v>93</v>
      </c>
      <c r="E43" s="101">
        <v>141</v>
      </c>
    </row>
    <row r="44" spans="1:5" x14ac:dyDescent="0.25">
      <c r="A44" s="38" t="s">
        <v>26</v>
      </c>
      <c r="B44" s="36" t="s">
        <v>28</v>
      </c>
      <c r="C44" s="36" t="s">
        <v>31</v>
      </c>
      <c r="D44" s="36" t="s">
        <v>5</v>
      </c>
      <c r="E44" s="101">
        <v>142</v>
      </c>
    </row>
    <row r="45" spans="1:5" x14ac:dyDescent="0.25">
      <c r="A45" s="38" t="s">
        <v>26</v>
      </c>
      <c r="B45" s="36" t="s">
        <v>18</v>
      </c>
      <c r="C45" s="36" t="s">
        <v>3</v>
      </c>
      <c r="D45" s="36" t="s">
        <v>3</v>
      </c>
      <c r="E45" s="101">
        <v>143</v>
      </c>
    </row>
    <row r="46" spans="1:5" ht="15.75" thickBot="1" x14ac:dyDescent="0.3">
      <c r="A46" s="38" t="s">
        <v>26</v>
      </c>
      <c r="B46" s="36" t="s">
        <v>18</v>
      </c>
      <c r="C46" s="36" t="s">
        <v>4</v>
      </c>
      <c r="D46" s="96" t="s">
        <v>111</v>
      </c>
      <c r="E46" s="101">
        <v>144</v>
      </c>
    </row>
    <row r="47" spans="1:5" ht="15.75" thickBot="1" x14ac:dyDescent="0.3">
      <c r="A47" s="103" t="s">
        <v>26</v>
      </c>
      <c r="B47" s="104" t="s">
        <v>18</v>
      </c>
      <c r="C47" s="104" t="s">
        <v>26</v>
      </c>
      <c r="D47" s="104" t="s">
        <v>93</v>
      </c>
      <c r="E47" s="105">
        <v>145</v>
      </c>
    </row>
    <row r="48" spans="1:5" x14ac:dyDescent="0.25">
      <c r="A48" s="38" t="s">
        <v>26</v>
      </c>
      <c r="B48" s="36" t="s">
        <v>18</v>
      </c>
      <c r="C48" s="36" t="s">
        <v>91</v>
      </c>
      <c r="D48" s="36" t="s">
        <v>93</v>
      </c>
      <c r="E48" s="101">
        <v>146</v>
      </c>
    </row>
    <row r="49" spans="1:5" x14ac:dyDescent="0.25">
      <c r="A49" s="38" t="s">
        <v>26</v>
      </c>
      <c r="B49" s="36" t="s">
        <v>18</v>
      </c>
      <c r="C49" s="36" t="s">
        <v>90</v>
      </c>
      <c r="D49" s="36" t="s">
        <v>93</v>
      </c>
      <c r="E49" s="101">
        <v>147</v>
      </c>
    </row>
    <row r="50" spans="1:5" x14ac:dyDescent="0.25">
      <c r="A50" s="38" t="s">
        <v>26</v>
      </c>
      <c r="B50" s="36" t="s">
        <v>18</v>
      </c>
      <c r="C50" s="36" t="s">
        <v>92</v>
      </c>
      <c r="D50" s="36" t="s">
        <v>93</v>
      </c>
      <c r="E50" s="101">
        <v>148</v>
      </c>
    </row>
    <row r="51" spans="1:5" x14ac:dyDescent="0.25">
      <c r="A51" s="38" t="s">
        <v>26</v>
      </c>
      <c r="B51" s="36" t="s">
        <v>18</v>
      </c>
      <c r="C51" s="36" t="s">
        <v>31</v>
      </c>
      <c r="D51" s="36" t="s">
        <v>5</v>
      </c>
      <c r="E51" s="101">
        <v>149</v>
      </c>
    </row>
    <row r="52" spans="1:5" x14ac:dyDescent="0.25">
      <c r="A52" s="38" t="s">
        <v>26</v>
      </c>
      <c r="B52" s="36"/>
      <c r="C52" s="36" t="s">
        <v>3</v>
      </c>
      <c r="D52" s="36" t="s">
        <v>105</v>
      </c>
      <c r="E52" s="101">
        <v>150</v>
      </c>
    </row>
    <row r="53" spans="1:5" x14ac:dyDescent="0.25">
      <c r="A53" s="38" t="s">
        <v>26</v>
      </c>
      <c r="B53" s="36"/>
      <c r="C53" s="36" t="s">
        <v>4</v>
      </c>
      <c r="D53" s="36" t="s">
        <v>105</v>
      </c>
      <c r="E53" s="101">
        <v>151</v>
      </c>
    </row>
    <row r="54" spans="1:5" x14ac:dyDescent="0.25">
      <c r="A54" s="38" t="s">
        <v>26</v>
      </c>
      <c r="B54" s="36"/>
      <c r="C54" s="36" t="s">
        <v>26</v>
      </c>
      <c r="D54" s="36" t="s">
        <v>105</v>
      </c>
      <c r="E54" s="101">
        <v>152</v>
      </c>
    </row>
    <row r="55" spans="1:5" x14ac:dyDescent="0.25">
      <c r="A55" s="38" t="s">
        <v>26</v>
      </c>
      <c r="B55" s="36"/>
      <c r="C55" s="36" t="s">
        <v>91</v>
      </c>
      <c r="D55" s="36" t="s">
        <v>105</v>
      </c>
      <c r="E55" s="101">
        <v>153</v>
      </c>
    </row>
    <row r="56" spans="1:5" x14ac:dyDescent="0.25">
      <c r="A56" s="38" t="s">
        <v>26</v>
      </c>
      <c r="B56" s="36"/>
      <c r="C56" s="36" t="s">
        <v>90</v>
      </c>
      <c r="D56" s="36" t="s">
        <v>105</v>
      </c>
      <c r="E56" s="101">
        <v>154</v>
      </c>
    </row>
    <row r="57" spans="1:5" x14ac:dyDescent="0.25">
      <c r="A57" s="38" t="s">
        <v>26</v>
      </c>
      <c r="B57" s="36"/>
      <c r="C57" s="36" t="s">
        <v>92</v>
      </c>
      <c r="D57" s="36" t="s">
        <v>105</v>
      </c>
      <c r="E57" s="101">
        <v>155</v>
      </c>
    </row>
    <row r="58" spans="1:5" x14ac:dyDescent="0.25">
      <c r="A58" s="38" t="s">
        <v>26</v>
      </c>
      <c r="B58" s="36"/>
      <c r="C58" s="36" t="s">
        <v>31</v>
      </c>
      <c r="D58" s="36" t="s">
        <v>105</v>
      </c>
      <c r="E58" s="101">
        <v>156</v>
      </c>
    </row>
    <row r="59" spans="1:5" x14ac:dyDescent="0.25">
      <c r="A59" s="32" t="s">
        <v>91</v>
      </c>
      <c r="B59" s="31" t="s">
        <v>20</v>
      </c>
      <c r="C59" s="31" t="s">
        <v>3</v>
      </c>
      <c r="D59" s="31" t="s">
        <v>3</v>
      </c>
      <c r="E59" s="101">
        <v>157</v>
      </c>
    </row>
    <row r="60" spans="1:5" x14ac:dyDescent="0.25">
      <c r="A60" s="32" t="s">
        <v>91</v>
      </c>
      <c r="B60" s="31" t="s">
        <v>20</v>
      </c>
      <c r="C60" s="31" t="s">
        <v>4</v>
      </c>
      <c r="D60" s="31" t="s">
        <v>4</v>
      </c>
      <c r="E60" s="101">
        <v>158</v>
      </c>
    </row>
    <row r="61" spans="1:5" x14ac:dyDescent="0.25">
      <c r="A61" s="32" t="s">
        <v>91</v>
      </c>
      <c r="B61" s="31" t="s">
        <v>20</v>
      </c>
      <c r="C61" s="31" t="s">
        <v>26</v>
      </c>
      <c r="D61" s="97" t="s">
        <v>111</v>
      </c>
      <c r="E61" s="101">
        <v>159</v>
      </c>
    </row>
    <row r="62" spans="1:5" x14ac:dyDescent="0.25">
      <c r="A62" s="32" t="s">
        <v>91</v>
      </c>
      <c r="B62" s="31" t="s">
        <v>20</v>
      </c>
      <c r="C62" s="31" t="s">
        <v>91</v>
      </c>
      <c r="D62" s="31" t="s">
        <v>93</v>
      </c>
      <c r="E62" s="101">
        <v>160</v>
      </c>
    </row>
    <row r="63" spans="1:5" x14ac:dyDescent="0.25">
      <c r="A63" s="32" t="s">
        <v>91</v>
      </c>
      <c r="B63" s="31" t="s">
        <v>20</v>
      </c>
      <c r="C63" s="31" t="s">
        <v>92</v>
      </c>
      <c r="D63" s="31" t="s">
        <v>93</v>
      </c>
      <c r="E63" s="101">
        <v>161</v>
      </c>
    </row>
    <row r="64" spans="1:5" x14ac:dyDescent="0.25">
      <c r="A64" s="32" t="s">
        <v>91</v>
      </c>
      <c r="B64" s="31" t="s">
        <v>20</v>
      </c>
      <c r="C64" s="31" t="s">
        <v>90</v>
      </c>
      <c r="D64" s="31" t="s">
        <v>93</v>
      </c>
      <c r="E64" s="101">
        <v>162</v>
      </c>
    </row>
    <row r="65" spans="1:5" x14ac:dyDescent="0.25">
      <c r="A65" s="32" t="s">
        <v>91</v>
      </c>
      <c r="B65" s="31" t="s">
        <v>20</v>
      </c>
      <c r="C65" s="31" t="s">
        <v>31</v>
      </c>
      <c r="D65" s="31" t="s">
        <v>5</v>
      </c>
      <c r="E65" s="101">
        <v>163</v>
      </c>
    </row>
    <row r="66" spans="1:5" x14ac:dyDescent="0.25">
      <c r="A66" s="32" t="s">
        <v>91</v>
      </c>
      <c r="B66" s="31" t="s">
        <v>28</v>
      </c>
      <c r="C66" s="31" t="s">
        <v>3</v>
      </c>
      <c r="D66" s="31" t="s">
        <v>3</v>
      </c>
      <c r="E66" s="101">
        <v>164</v>
      </c>
    </row>
    <row r="67" spans="1:5" x14ac:dyDescent="0.25">
      <c r="A67" s="32" t="s">
        <v>91</v>
      </c>
      <c r="B67" s="31" t="s">
        <v>28</v>
      </c>
      <c r="C67" s="31" t="s">
        <v>4</v>
      </c>
      <c r="D67" s="31" t="s">
        <v>4</v>
      </c>
      <c r="E67" s="101">
        <v>165</v>
      </c>
    </row>
    <row r="68" spans="1:5" x14ac:dyDescent="0.25">
      <c r="A68" s="32" t="s">
        <v>91</v>
      </c>
      <c r="B68" s="31" t="s">
        <v>28</v>
      </c>
      <c r="C68" s="31" t="s">
        <v>26</v>
      </c>
      <c r="D68" s="97" t="s">
        <v>111</v>
      </c>
      <c r="E68" s="101">
        <v>166</v>
      </c>
    </row>
    <row r="69" spans="1:5" x14ac:dyDescent="0.25">
      <c r="A69" s="32" t="s">
        <v>91</v>
      </c>
      <c r="B69" s="31" t="s">
        <v>28</v>
      </c>
      <c r="C69" s="31" t="s">
        <v>91</v>
      </c>
      <c r="D69" s="31" t="s">
        <v>93</v>
      </c>
      <c r="E69" s="101">
        <v>167</v>
      </c>
    </row>
    <row r="70" spans="1:5" x14ac:dyDescent="0.25">
      <c r="A70" s="32" t="s">
        <v>91</v>
      </c>
      <c r="B70" s="31" t="s">
        <v>28</v>
      </c>
      <c r="C70" s="31" t="s">
        <v>92</v>
      </c>
      <c r="D70" s="31" t="s">
        <v>93</v>
      </c>
      <c r="E70" s="101">
        <v>168</v>
      </c>
    </row>
    <row r="71" spans="1:5" x14ac:dyDescent="0.25">
      <c r="A71" s="32" t="s">
        <v>91</v>
      </c>
      <c r="B71" s="31" t="s">
        <v>28</v>
      </c>
      <c r="C71" s="31" t="s">
        <v>90</v>
      </c>
      <c r="D71" s="31" t="s">
        <v>93</v>
      </c>
      <c r="E71" s="101">
        <v>169</v>
      </c>
    </row>
    <row r="72" spans="1:5" x14ac:dyDescent="0.25">
      <c r="A72" s="32" t="s">
        <v>91</v>
      </c>
      <c r="B72" s="31" t="s">
        <v>28</v>
      </c>
      <c r="C72" s="31" t="s">
        <v>31</v>
      </c>
      <c r="D72" s="31" t="s">
        <v>5</v>
      </c>
      <c r="E72" s="101">
        <v>170</v>
      </c>
    </row>
    <row r="73" spans="1:5" x14ac:dyDescent="0.25">
      <c r="A73" s="32" t="s">
        <v>91</v>
      </c>
      <c r="B73" s="31" t="s">
        <v>18</v>
      </c>
      <c r="C73" s="31" t="s">
        <v>3</v>
      </c>
      <c r="D73" s="31" t="s">
        <v>3</v>
      </c>
      <c r="E73" s="101">
        <v>171</v>
      </c>
    </row>
    <row r="74" spans="1:5" x14ac:dyDescent="0.25">
      <c r="A74" s="32" t="s">
        <v>91</v>
      </c>
      <c r="B74" s="31" t="s">
        <v>18</v>
      </c>
      <c r="C74" s="31" t="s">
        <v>4</v>
      </c>
      <c r="D74" s="97" t="s">
        <v>111</v>
      </c>
      <c r="E74" s="101">
        <v>172</v>
      </c>
    </row>
    <row r="75" spans="1:5" x14ac:dyDescent="0.25">
      <c r="A75" s="32" t="s">
        <v>91</v>
      </c>
      <c r="B75" s="31" t="s">
        <v>18</v>
      </c>
      <c r="C75" s="31" t="s">
        <v>26</v>
      </c>
      <c r="D75" s="31" t="s">
        <v>93</v>
      </c>
      <c r="E75" s="101">
        <v>173</v>
      </c>
    </row>
    <row r="76" spans="1:5" x14ac:dyDescent="0.25">
      <c r="A76" s="32" t="s">
        <v>91</v>
      </c>
      <c r="B76" s="31" t="s">
        <v>18</v>
      </c>
      <c r="C76" s="31" t="s">
        <v>91</v>
      </c>
      <c r="D76" s="31" t="s">
        <v>93</v>
      </c>
      <c r="E76" s="101">
        <v>174</v>
      </c>
    </row>
    <row r="77" spans="1:5" x14ac:dyDescent="0.25">
      <c r="A77" s="32" t="s">
        <v>91</v>
      </c>
      <c r="B77" s="31" t="s">
        <v>18</v>
      </c>
      <c r="C77" s="31" t="s">
        <v>92</v>
      </c>
      <c r="D77" s="31" t="s">
        <v>93</v>
      </c>
      <c r="E77" s="101">
        <v>175</v>
      </c>
    </row>
    <row r="78" spans="1:5" x14ac:dyDescent="0.25">
      <c r="A78" s="32" t="s">
        <v>91</v>
      </c>
      <c r="B78" s="31" t="s">
        <v>18</v>
      </c>
      <c r="C78" s="31" t="s">
        <v>90</v>
      </c>
      <c r="D78" s="31" t="s">
        <v>93</v>
      </c>
      <c r="E78" s="101">
        <v>176</v>
      </c>
    </row>
    <row r="79" spans="1:5" x14ac:dyDescent="0.25">
      <c r="A79" s="32" t="s">
        <v>91</v>
      </c>
      <c r="B79" s="31" t="s">
        <v>18</v>
      </c>
      <c r="C79" s="31" t="s">
        <v>31</v>
      </c>
      <c r="D79" s="31" t="s">
        <v>5</v>
      </c>
      <c r="E79" s="101">
        <v>177</v>
      </c>
    </row>
    <row r="80" spans="1:5" x14ac:dyDescent="0.25">
      <c r="A80" s="32" t="s">
        <v>91</v>
      </c>
      <c r="B80" s="31"/>
      <c r="C80" s="31" t="s">
        <v>3</v>
      </c>
      <c r="D80" s="31" t="s">
        <v>105</v>
      </c>
      <c r="E80" s="101">
        <v>178</v>
      </c>
    </row>
    <row r="81" spans="1:5" x14ac:dyDescent="0.25">
      <c r="A81" s="32" t="s">
        <v>91</v>
      </c>
      <c r="B81" s="31"/>
      <c r="C81" s="31" t="s">
        <v>4</v>
      </c>
      <c r="D81" s="31" t="s">
        <v>105</v>
      </c>
      <c r="E81" s="101">
        <v>179</v>
      </c>
    </row>
    <row r="82" spans="1:5" x14ac:dyDescent="0.25">
      <c r="A82" s="32" t="s">
        <v>91</v>
      </c>
      <c r="B82" s="31"/>
      <c r="C82" s="31" t="s">
        <v>26</v>
      </c>
      <c r="D82" s="31" t="s">
        <v>105</v>
      </c>
      <c r="E82" s="101">
        <v>180</v>
      </c>
    </row>
    <row r="83" spans="1:5" x14ac:dyDescent="0.25">
      <c r="A83" s="32" t="s">
        <v>91</v>
      </c>
      <c r="B83" s="31"/>
      <c r="C83" s="31" t="s">
        <v>91</v>
      </c>
      <c r="D83" s="31" t="s">
        <v>105</v>
      </c>
      <c r="E83" s="101">
        <v>181</v>
      </c>
    </row>
    <row r="84" spans="1:5" x14ac:dyDescent="0.25">
      <c r="A84" s="32" t="s">
        <v>91</v>
      </c>
      <c r="B84" s="31"/>
      <c r="C84" s="31" t="s">
        <v>92</v>
      </c>
      <c r="D84" s="31" t="s">
        <v>105</v>
      </c>
      <c r="E84" s="101">
        <v>182</v>
      </c>
    </row>
    <row r="85" spans="1:5" x14ac:dyDescent="0.25">
      <c r="A85" s="32" t="s">
        <v>91</v>
      </c>
      <c r="B85" s="31"/>
      <c r="C85" s="31" t="s">
        <v>90</v>
      </c>
      <c r="D85" s="31" t="s">
        <v>105</v>
      </c>
      <c r="E85" s="101">
        <v>183</v>
      </c>
    </row>
    <row r="86" spans="1:5" x14ac:dyDescent="0.25">
      <c r="A86" s="32" t="s">
        <v>91</v>
      </c>
      <c r="B86" s="31"/>
      <c r="C86" s="31" t="s">
        <v>31</v>
      </c>
      <c r="D86" s="31" t="s">
        <v>105</v>
      </c>
      <c r="E86" s="101">
        <v>184</v>
      </c>
    </row>
    <row r="87" spans="1:5" x14ac:dyDescent="0.25">
      <c r="A87" s="32" t="s">
        <v>92</v>
      </c>
      <c r="B87" s="31" t="s">
        <v>20</v>
      </c>
      <c r="C87" s="31" t="s">
        <v>3</v>
      </c>
      <c r="D87" s="31" t="s">
        <v>3</v>
      </c>
      <c r="E87" s="101">
        <v>185</v>
      </c>
    </row>
    <row r="88" spans="1:5" x14ac:dyDescent="0.25">
      <c r="A88" s="32" t="s">
        <v>92</v>
      </c>
      <c r="B88" s="31" t="s">
        <v>20</v>
      </c>
      <c r="C88" s="31" t="s">
        <v>4</v>
      </c>
      <c r="D88" s="31" t="s">
        <v>4</v>
      </c>
      <c r="E88" s="101">
        <v>186</v>
      </c>
    </row>
    <row r="89" spans="1:5" x14ac:dyDescent="0.25">
      <c r="A89" s="32" t="s">
        <v>92</v>
      </c>
      <c r="B89" s="31" t="s">
        <v>20</v>
      </c>
      <c r="C89" s="31" t="s">
        <v>26</v>
      </c>
      <c r="D89" s="97" t="s">
        <v>111</v>
      </c>
      <c r="E89" s="101">
        <v>187</v>
      </c>
    </row>
    <row r="90" spans="1:5" x14ac:dyDescent="0.25">
      <c r="A90" s="32" t="s">
        <v>92</v>
      </c>
      <c r="B90" s="31" t="s">
        <v>20</v>
      </c>
      <c r="C90" s="31" t="s">
        <v>91</v>
      </c>
      <c r="D90" s="31" t="s">
        <v>93</v>
      </c>
      <c r="E90" s="101">
        <v>188</v>
      </c>
    </row>
    <row r="91" spans="1:5" x14ac:dyDescent="0.25">
      <c r="A91" s="32" t="s">
        <v>92</v>
      </c>
      <c r="B91" s="31" t="s">
        <v>20</v>
      </c>
      <c r="C91" s="31" t="s">
        <v>92</v>
      </c>
      <c r="D91" s="31" t="s">
        <v>93</v>
      </c>
      <c r="E91" s="101">
        <v>189</v>
      </c>
    </row>
    <row r="92" spans="1:5" x14ac:dyDescent="0.25">
      <c r="A92" s="32" t="s">
        <v>92</v>
      </c>
      <c r="B92" s="31" t="s">
        <v>20</v>
      </c>
      <c r="C92" s="31" t="s">
        <v>90</v>
      </c>
      <c r="D92" s="31" t="s">
        <v>93</v>
      </c>
      <c r="E92" s="101">
        <v>190</v>
      </c>
    </row>
    <row r="93" spans="1:5" x14ac:dyDescent="0.25">
      <c r="A93" s="32" t="s">
        <v>92</v>
      </c>
      <c r="B93" s="31" t="s">
        <v>20</v>
      </c>
      <c r="C93" s="31" t="s">
        <v>31</v>
      </c>
      <c r="D93" s="31" t="s">
        <v>5</v>
      </c>
      <c r="E93" s="101">
        <v>191</v>
      </c>
    </row>
    <row r="94" spans="1:5" x14ac:dyDescent="0.25">
      <c r="A94" s="32" t="s">
        <v>92</v>
      </c>
      <c r="B94" s="31" t="s">
        <v>28</v>
      </c>
      <c r="C94" s="31" t="s">
        <v>3</v>
      </c>
      <c r="D94" s="31" t="s">
        <v>3</v>
      </c>
      <c r="E94" s="101">
        <v>192</v>
      </c>
    </row>
    <row r="95" spans="1:5" x14ac:dyDescent="0.25">
      <c r="A95" s="32" t="s">
        <v>92</v>
      </c>
      <c r="B95" s="31" t="s">
        <v>28</v>
      </c>
      <c r="C95" s="31" t="s">
        <v>4</v>
      </c>
      <c r="D95" s="31" t="s">
        <v>4</v>
      </c>
      <c r="E95" s="101">
        <v>193</v>
      </c>
    </row>
    <row r="96" spans="1:5" x14ac:dyDescent="0.25">
      <c r="A96" s="32" t="s">
        <v>92</v>
      </c>
      <c r="B96" s="31" t="s">
        <v>28</v>
      </c>
      <c r="C96" s="31" t="s">
        <v>26</v>
      </c>
      <c r="D96" s="97" t="s">
        <v>111</v>
      </c>
      <c r="E96" s="101">
        <v>194</v>
      </c>
    </row>
    <row r="97" spans="1:5" x14ac:dyDescent="0.25">
      <c r="A97" s="32" t="s">
        <v>92</v>
      </c>
      <c r="B97" s="31" t="s">
        <v>28</v>
      </c>
      <c r="C97" s="31" t="s">
        <v>91</v>
      </c>
      <c r="D97" s="31" t="s">
        <v>93</v>
      </c>
      <c r="E97" s="101">
        <v>195</v>
      </c>
    </row>
    <row r="98" spans="1:5" x14ac:dyDescent="0.25">
      <c r="A98" s="32" t="s">
        <v>92</v>
      </c>
      <c r="B98" s="31" t="s">
        <v>28</v>
      </c>
      <c r="C98" s="31" t="s">
        <v>92</v>
      </c>
      <c r="D98" s="31" t="s">
        <v>93</v>
      </c>
      <c r="E98" s="101">
        <v>196</v>
      </c>
    </row>
    <row r="99" spans="1:5" x14ac:dyDescent="0.25">
      <c r="A99" s="32" t="s">
        <v>92</v>
      </c>
      <c r="B99" s="31" t="s">
        <v>28</v>
      </c>
      <c r="C99" s="31" t="s">
        <v>90</v>
      </c>
      <c r="D99" s="31" t="s">
        <v>93</v>
      </c>
      <c r="E99" s="101">
        <v>197</v>
      </c>
    </row>
    <row r="100" spans="1:5" x14ac:dyDescent="0.25">
      <c r="A100" s="32" t="s">
        <v>92</v>
      </c>
      <c r="B100" s="31" t="s">
        <v>28</v>
      </c>
      <c r="C100" s="31" t="s">
        <v>31</v>
      </c>
      <c r="D100" s="31" t="s">
        <v>5</v>
      </c>
      <c r="E100" s="101">
        <v>198</v>
      </c>
    </row>
    <row r="101" spans="1:5" x14ac:dyDescent="0.25">
      <c r="A101" s="32" t="s">
        <v>92</v>
      </c>
      <c r="B101" s="31" t="s">
        <v>18</v>
      </c>
      <c r="C101" s="31" t="s">
        <v>3</v>
      </c>
      <c r="D101" s="31" t="s">
        <v>3</v>
      </c>
      <c r="E101" s="101">
        <v>199</v>
      </c>
    </row>
    <row r="102" spans="1:5" x14ac:dyDescent="0.25">
      <c r="A102" s="32" t="s">
        <v>92</v>
      </c>
      <c r="B102" s="31" t="s">
        <v>18</v>
      </c>
      <c r="C102" s="31" t="s">
        <v>4</v>
      </c>
      <c r="D102" s="97" t="s">
        <v>111</v>
      </c>
      <c r="E102" s="101">
        <v>200</v>
      </c>
    </row>
    <row r="103" spans="1:5" x14ac:dyDescent="0.25">
      <c r="A103" s="32" t="s">
        <v>92</v>
      </c>
      <c r="B103" s="31" t="s">
        <v>18</v>
      </c>
      <c r="C103" s="31" t="s">
        <v>26</v>
      </c>
      <c r="D103" s="31" t="s">
        <v>93</v>
      </c>
      <c r="E103" s="101">
        <v>201</v>
      </c>
    </row>
    <row r="104" spans="1:5" x14ac:dyDescent="0.25">
      <c r="A104" s="32" t="s">
        <v>92</v>
      </c>
      <c r="B104" s="31" t="s">
        <v>18</v>
      </c>
      <c r="C104" s="31" t="s">
        <v>91</v>
      </c>
      <c r="D104" s="31" t="s">
        <v>93</v>
      </c>
      <c r="E104" s="101">
        <v>202</v>
      </c>
    </row>
    <row r="105" spans="1:5" x14ac:dyDescent="0.25">
      <c r="A105" s="32" t="s">
        <v>92</v>
      </c>
      <c r="B105" s="31" t="s">
        <v>18</v>
      </c>
      <c r="C105" s="31" t="s">
        <v>92</v>
      </c>
      <c r="D105" s="31" t="s">
        <v>93</v>
      </c>
      <c r="E105" s="101">
        <v>203</v>
      </c>
    </row>
    <row r="106" spans="1:5" x14ac:dyDescent="0.25">
      <c r="A106" s="32" t="s">
        <v>92</v>
      </c>
      <c r="B106" s="31" t="s">
        <v>18</v>
      </c>
      <c r="C106" s="31" t="s">
        <v>90</v>
      </c>
      <c r="D106" s="31" t="s">
        <v>93</v>
      </c>
      <c r="E106" s="101">
        <v>204</v>
      </c>
    </row>
    <row r="107" spans="1:5" x14ac:dyDescent="0.25">
      <c r="A107" s="32" t="s">
        <v>92</v>
      </c>
      <c r="B107" s="31" t="s">
        <v>18</v>
      </c>
      <c r="C107" s="31" t="s">
        <v>31</v>
      </c>
      <c r="D107" s="31" t="s">
        <v>5</v>
      </c>
      <c r="E107" s="101">
        <v>205</v>
      </c>
    </row>
    <row r="108" spans="1:5" x14ac:dyDescent="0.25">
      <c r="A108" s="32" t="s">
        <v>92</v>
      </c>
      <c r="B108" s="31"/>
      <c r="C108" s="31" t="s">
        <v>3</v>
      </c>
      <c r="D108" s="31" t="s">
        <v>105</v>
      </c>
      <c r="E108" s="101">
        <v>206</v>
      </c>
    </row>
    <row r="109" spans="1:5" x14ac:dyDescent="0.25">
      <c r="A109" s="32" t="s">
        <v>92</v>
      </c>
      <c r="B109" s="31"/>
      <c r="C109" s="31" t="s">
        <v>4</v>
      </c>
      <c r="D109" s="31" t="s">
        <v>105</v>
      </c>
      <c r="E109" s="101">
        <v>207</v>
      </c>
    </row>
    <row r="110" spans="1:5" x14ac:dyDescent="0.25">
      <c r="A110" s="32" t="s">
        <v>92</v>
      </c>
      <c r="B110" s="31"/>
      <c r="C110" s="31" t="s">
        <v>26</v>
      </c>
      <c r="D110" s="31" t="s">
        <v>105</v>
      </c>
      <c r="E110" s="101">
        <v>208</v>
      </c>
    </row>
    <row r="111" spans="1:5" x14ac:dyDescent="0.25">
      <c r="A111" s="32" t="s">
        <v>92</v>
      </c>
      <c r="B111" s="31"/>
      <c r="C111" s="31" t="s">
        <v>91</v>
      </c>
      <c r="D111" s="31" t="s">
        <v>105</v>
      </c>
      <c r="E111" s="101">
        <v>209</v>
      </c>
    </row>
    <row r="112" spans="1:5" x14ac:dyDescent="0.25">
      <c r="A112" s="32" t="s">
        <v>92</v>
      </c>
      <c r="B112" s="31"/>
      <c r="C112" s="31" t="s">
        <v>92</v>
      </c>
      <c r="D112" s="31" t="s">
        <v>105</v>
      </c>
      <c r="E112" s="101">
        <v>210</v>
      </c>
    </row>
    <row r="113" spans="1:5" x14ac:dyDescent="0.25">
      <c r="A113" s="32" t="s">
        <v>92</v>
      </c>
      <c r="B113" s="31"/>
      <c r="C113" s="31" t="s">
        <v>90</v>
      </c>
      <c r="D113" s="31" t="s">
        <v>105</v>
      </c>
      <c r="E113" s="101">
        <v>211</v>
      </c>
    </row>
    <row r="114" spans="1:5" x14ac:dyDescent="0.25">
      <c r="A114" s="32" t="s">
        <v>92</v>
      </c>
      <c r="B114" s="31"/>
      <c r="C114" s="31" t="s">
        <v>31</v>
      </c>
      <c r="D114" s="31" t="s">
        <v>105</v>
      </c>
      <c r="E114" s="101">
        <v>212</v>
      </c>
    </row>
    <row r="115" spans="1:5" x14ac:dyDescent="0.25">
      <c r="A115" s="32" t="s">
        <v>90</v>
      </c>
      <c r="B115" s="31" t="s">
        <v>20</v>
      </c>
      <c r="C115" s="31" t="s">
        <v>3</v>
      </c>
      <c r="D115" s="31" t="s">
        <v>3</v>
      </c>
      <c r="E115" s="101">
        <v>213</v>
      </c>
    </row>
    <row r="116" spans="1:5" x14ac:dyDescent="0.25">
      <c r="A116" s="32" t="s">
        <v>90</v>
      </c>
      <c r="B116" s="31" t="s">
        <v>20</v>
      </c>
      <c r="C116" s="31" t="s">
        <v>4</v>
      </c>
      <c r="D116" s="31" t="s">
        <v>4</v>
      </c>
      <c r="E116" s="101">
        <v>214</v>
      </c>
    </row>
    <row r="117" spans="1:5" x14ac:dyDescent="0.25">
      <c r="A117" s="32" t="s">
        <v>90</v>
      </c>
      <c r="B117" s="31" t="s">
        <v>20</v>
      </c>
      <c r="C117" s="31" t="s">
        <v>26</v>
      </c>
      <c r="D117" s="97" t="s">
        <v>111</v>
      </c>
      <c r="E117" s="101">
        <v>215</v>
      </c>
    </row>
    <row r="118" spans="1:5" x14ac:dyDescent="0.25">
      <c r="A118" s="32" t="s">
        <v>90</v>
      </c>
      <c r="B118" s="31" t="s">
        <v>20</v>
      </c>
      <c r="C118" s="31" t="s">
        <v>91</v>
      </c>
      <c r="D118" s="31" t="s">
        <v>93</v>
      </c>
      <c r="E118" s="101">
        <v>216</v>
      </c>
    </row>
    <row r="119" spans="1:5" x14ac:dyDescent="0.25">
      <c r="A119" s="32" t="s">
        <v>90</v>
      </c>
      <c r="B119" s="31" t="s">
        <v>20</v>
      </c>
      <c r="C119" s="31" t="s">
        <v>92</v>
      </c>
      <c r="D119" s="31" t="s">
        <v>93</v>
      </c>
      <c r="E119" s="101">
        <v>217</v>
      </c>
    </row>
    <row r="120" spans="1:5" x14ac:dyDescent="0.25">
      <c r="A120" s="32" t="s">
        <v>90</v>
      </c>
      <c r="B120" s="31" t="s">
        <v>20</v>
      </c>
      <c r="C120" s="31" t="s">
        <v>90</v>
      </c>
      <c r="D120" s="31" t="s">
        <v>93</v>
      </c>
      <c r="E120" s="101">
        <v>218</v>
      </c>
    </row>
    <row r="121" spans="1:5" x14ac:dyDescent="0.25">
      <c r="A121" s="32" t="s">
        <v>90</v>
      </c>
      <c r="B121" s="31" t="s">
        <v>20</v>
      </c>
      <c r="C121" s="31" t="s">
        <v>31</v>
      </c>
      <c r="D121" s="31" t="s">
        <v>5</v>
      </c>
      <c r="E121" s="101">
        <v>219</v>
      </c>
    </row>
    <row r="122" spans="1:5" x14ac:dyDescent="0.25">
      <c r="A122" s="32" t="s">
        <v>90</v>
      </c>
      <c r="B122" s="31" t="s">
        <v>28</v>
      </c>
      <c r="C122" s="31" t="s">
        <v>3</v>
      </c>
      <c r="D122" s="31" t="s">
        <v>3</v>
      </c>
      <c r="E122" s="101">
        <v>220</v>
      </c>
    </row>
    <row r="123" spans="1:5" x14ac:dyDescent="0.25">
      <c r="A123" s="32" t="s">
        <v>90</v>
      </c>
      <c r="B123" s="31" t="s">
        <v>28</v>
      </c>
      <c r="C123" s="31" t="s">
        <v>4</v>
      </c>
      <c r="D123" s="31" t="s">
        <v>4</v>
      </c>
      <c r="E123" s="101">
        <v>221</v>
      </c>
    </row>
    <row r="124" spans="1:5" x14ac:dyDescent="0.25">
      <c r="A124" s="32" t="s">
        <v>90</v>
      </c>
      <c r="B124" s="31" t="s">
        <v>28</v>
      </c>
      <c r="C124" s="31" t="s">
        <v>26</v>
      </c>
      <c r="D124" s="97" t="s">
        <v>111</v>
      </c>
      <c r="E124" s="101">
        <v>222</v>
      </c>
    </row>
    <row r="125" spans="1:5" x14ac:dyDescent="0.25">
      <c r="A125" s="32" t="s">
        <v>90</v>
      </c>
      <c r="B125" s="31" t="s">
        <v>28</v>
      </c>
      <c r="C125" s="31" t="s">
        <v>91</v>
      </c>
      <c r="D125" s="31" t="s">
        <v>93</v>
      </c>
      <c r="E125" s="101">
        <v>223</v>
      </c>
    </row>
    <row r="126" spans="1:5" x14ac:dyDescent="0.25">
      <c r="A126" s="32" t="s">
        <v>90</v>
      </c>
      <c r="B126" s="31" t="s">
        <v>28</v>
      </c>
      <c r="C126" s="31" t="s">
        <v>92</v>
      </c>
      <c r="D126" s="31" t="s">
        <v>93</v>
      </c>
      <c r="E126" s="101">
        <v>224</v>
      </c>
    </row>
    <row r="127" spans="1:5" x14ac:dyDescent="0.25">
      <c r="A127" s="32" t="s">
        <v>90</v>
      </c>
      <c r="B127" s="31" t="s">
        <v>28</v>
      </c>
      <c r="C127" s="31" t="s">
        <v>90</v>
      </c>
      <c r="D127" s="31" t="s">
        <v>93</v>
      </c>
      <c r="E127" s="101">
        <v>225</v>
      </c>
    </row>
    <row r="128" spans="1:5" x14ac:dyDescent="0.25">
      <c r="A128" s="32" t="s">
        <v>90</v>
      </c>
      <c r="B128" s="31" t="s">
        <v>28</v>
      </c>
      <c r="C128" s="31" t="s">
        <v>31</v>
      </c>
      <c r="D128" s="31" t="s">
        <v>5</v>
      </c>
      <c r="E128" s="101">
        <v>226</v>
      </c>
    </row>
    <row r="129" spans="1:5" x14ac:dyDescent="0.25">
      <c r="A129" s="32" t="s">
        <v>90</v>
      </c>
      <c r="B129" s="31" t="s">
        <v>18</v>
      </c>
      <c r="C129" s="31" t="s">
        <v>3</v>
      </c>
      <c r="D129" s="31" t="s">
        <v>3</v>
      </c>
      <c r="E129" s="101">
        <v>227</v>
      </c>
    </row>
    <row r="130" spans="1:5" x14ac:dyDescent="0.25">
      <c r="A130" s="32" t="s">
        <v>90</v>
      </c>
      <c r="B130" s="31" t="s">
        <v>18</v>
      </c>
      <c r="C130" s="31" t="s">
        <v>4</v>
      </c>
      <c r="D130" s="97" t="s">
        <v>111</v>
      </c>
      <c r="E130" s="101">
        <v>228</v>
      </c>
    </row>
    <row r="131" spans="1:5" x14ac:dyDescent="0.25">
      <c r="A131" s="32" t="s">
        <v>90</v>
      </c>
      <c r="B131" s="31" t="s">
        <v>18</v>
      </c>
      <c r="C131" s="31" t="s">
        <v>26</v>
      </c>
      <c r="D131" s="31" t="s">
        <v>93</v>
      </c>
      <c r="E131" s="101">
        <v>229</v>
      </c>
    </row>
    <row r="132" spans="1:5" x14ac:dyDescent="0.25">
      <c r="A132" s="32" t="s">
        <v>90</v>
      </c>
      <c r="B132" s="31" t="s">
        <v>18</v>
      </c>
      <c r="C132" s="31" t="s">
        <v>91</v>
      </c>
      <c r="D132" s="31" t="s">
        <v>93</v>
      </c>
      <c r="E132" s="101">
        <v>230</v>
      </c>
    </row>
    <row r="133" spans="1:5" x14ac:dyDescent="0.25">
      <c r="A133" s="32" t="s">
        <v>90</v>
      </c>
      <c r="B133" s="31" t="s">
        <v>18</v>
      </c>
      <c r="C133" s="31" t="s">
        <v>92</v>
      </c>
      <c r="D133" s="31" t="s">
        <v>93</v>
      </c>
      <c r="E133" s="101">
        <v>231</v>
      </c>
    </row>
    <row r="134" spans="1:5" x14ac:dyDescent="0.25">
      <c r="A134" s="32" t="s">
        <v>90</v>
      </c>
      <c r="B134" s="31" t="s">
        <v>18</v>
      </c>
      <c r="C134" s="31" t="s">
        <v>90</v>
      </c>
      <c r="D134" s="31" t="s">
        <v>93</v>
      </c>
      <c r="E134" s="101">
        <v>232</v>
      </c>
    </row>
    <row r="135" spans="1:5" x14ac:dyDescent="0.25">
      <c r="A135" s="32" t="s">
        <v>90</v>
      </c>
      <c r="B135" s="31" t="s">
        <v>18</v>
      </c>
      <c r="C135" s="31" t="s">
        <v>31</v>
      </c>
      <c r="D135" s="31" t="s">
        <v>5</v>
      </c>
      <c r="E135" s="101">
        <v>233</v>
      </c>
    </row>
    <row r="136" spans="1:5" x14ac:dyDescent="0.25">
      <c r="A136" s="32" t="s">
        <v>90</v>
      </c>
      <c r="B136" s="31"/>
      <c r="C136" s="31" t="s">
        <v>3</v>
      </c>
      <c r="D136" s="31" t="s">
        <v>105</v>
      </c>
      <c r="E136" s="101">
        <v>234</v>
      </c>
    </row>
    <row r="137" spans="1:5" x14ac:dyDescent="0.25">
      <c r="A137" s="32" t="s">
        <v>90</v>
      </c>
      <c r="B137" s="31"/>
      <c r="C137" s="31" t="s">
        <v>4</v>
      </c>
      <c r="D137" s="31" t="s">
        <v>105</v>
      </c>
      <c r="E137" s="101">
        <v>235</v>
      </c>
    </row>
    <row r="138" spans="1:5" x14ac:dyDescent="0.25">
      <c r="A138" s="32" t="s">
        <v>90</v>
      </c>
      <c r="B138" s="31"/>
      <c r="C138" s="31" t="s">
        <v>26</v>
      </c>
      <c r="D138" s="31" t="s">
        <v>105</v>
      </c>
      <c r="E138" s="101">
        <v>236</v>
      </c>
    </row>
    <row r="139" spans="1:5" x14ac:dyDescent="0.25">
      <c r="A139" s="32" t="s">
        <v>90</v>
      </c>
      <c r="B139" s="31"/>
      <c r="C139" s="31" t="s">
        <v>91</v>
      </c>
      <c r="D139" s="31" t="s">
        <v>105</v>
      </c>
      <c r="E139" s="101">
        <v>237</v>
      </c>
    </row>
    <row r="140" spans="1:5" x14ac:dyDescent="0.25">
      <c r="A140" s="32" t="s">
        <v>90</v>
      </c>
      <c r="B140" s="31"/>
      <c r="C140" s="31" t="s">
        <v>92</v>
      </c>
      <c r="D140" s="31" t="s">
        <v>105</v>
      </c>
      <c r="E140" s="101">
        <v>238</v>
      </c>
    </row>
    <row r="141" spans="1:5" x14ac:dyDescent="0.25">
      <c r="A141" s="32" t="s">
        <v>90</v>
      </c>
      <c r="B141" s="31"/>
      <c r="C141" s="31" t="s">
        <v>90</v>
      </c>
      <c r="D141" s="31" t="s">
        <v>105</v>
      </c>
      <c r="E141" s="101">
        <v>239</v>
      </c>
    </row>
    <row r="142" spans="1:5" x14ac:dyDescent="0.25">
      <c r="A142" s="32" t="s">
        <v>90</v>
      </c>
      <c r="B142" s="31"/>
      <c r="C142" s="31" t="s">
        <v>31</v>
      </c>
      <c r="D142" s="31" t="s">
        <v>105</v>
      </c>
      <c r="E142" s="101">
        <v>240</v>
      </c>
    </row>
    <row r="143" spans="1:5" x14ac:dyDescent="0.25">
      <c r="A143" s="92" t="s">
        <v>31</v>
      </c>
      <c r="B143" s="7"/>
      <c r="C143" s="7" t="s">
        <v>3</v>
      </c>
      <c r="D143" s="7" t="s">
        <v>3</v>
      </c>
      <c r="E143" s="101">
        <v>241</v>
      </c>
    </row>
    <row r="144" spans="1:5" x14ac:dyDescent="0.25">
      <c r="A144" s="92" t="s">
        <v>31</v>
      </c>
      <c r="B144" s="7"/>
      <c r="C144" s="7" t="s">
        <v>4</v>
      </c>
      <c r="D144" s="7" t="s">
        <v>4</v>
      </c>
      <c r="E144" s="101">
        <v>242</v>
      </c>
    </row>
    <row r="145" spans="1:5" x14ac:dyDescent="0.25">
      <c r="A145" s="92" t="s">
        <v>31</v>
      </c>
      <c r="B145" s="7"/>
      <c r="C145" s="7" t="s">
        <v>26</v>
      </c>
      <c r="D145" s="100" t="s">
        <v>111</v>
      </c>
      <c r="E145" s="101">
        <v>243</v>
      </c>
    </row>
    <row r="146" spans="1:5" x14ac:dyDescent="0.25">
      <c r="A146" s="92" t="s">
        <v>31</v>
      </c>
      <c r="B146" s="7"/>
      <c r="C146" s="7" t="s">
        <v>91</v>
      </c>
      <c r="D146" s="7" t="s">
        <v>5</v>
      </c>
      <c r="E146" s="101">
        <v>244</v>
      </c>
    </row>
    <row r="147" spans="1:5" x14ac:dyDescent="0.25">
      <c r="A147" s="92" t="s">
        <v>31</v>
      </c>
      <c r="B147" s="7"/>
      <c r="C147" s="7" t="s">
        <v>92</v>
      </c>
      <c r="D147" s="7" t="s">
        <v>5</v>
      </c>
      <c r="E147" s="101">
        <v>245</v>
      </c>
    </row>
    <row r="148" spans="1:5" x14ac:dyDescent="0.25">
      <c r="A148" s="92" t="s">
        <v>31</v>
      </c>
      <c r="B148" s="7"/>
      <c r="C148" s="7" t="s">
        <v>90</v>
      </c>
      <c r="D148" s="7" t="s">
        <v>5</v>
      </c>
      <c r="E148" s="101">
        <v>246</v>
      </c>
    </row>
    <row r="149" spans="1:5" x14ac:dyDescent="0.25">
      <c r="A149" s="92" t="s">
        <v>31</v>
      </c>
      <c r="B149" s="7"/>
      <c r="C149" s="7" t="s">
        <v>31</v>
      </c>
      <c r="D149" s="7" t="s">
        <v>5</v>
      </c>
      <c r="E149" s="101">
        <v>247</v>
      </c>
    </row>
    <row r="150" spans="1:5" x14ac:dyDescent="0.25">
      <c r="A150" s="92" t="s">
        <v>31</v>
      </c>
      <c r="B150" s="7" t="s">
        <v>28</v>
      </c>
      <c r="C150" s="7" t="s">
        <v>3</v>
      </c>
      <c r="D150" s="7" t="s">
        <v>3</v>
      </c>
      <c r="E150" s="101">
        <v>248</v>
      </c>
    </row>
    <row r="151" spans="1:5" x14ac:dyDescent="0.25">
      <c r="A151" s="92" t="s">
        <v>31</v>
      </c>
      <c r="B151" s="7" t="s">
        <v>28</v>
      </c>
      <c r="C151" s="7" t="s">
        <v>4</v>
      </c>
      <c r="D151" s="7" t="s">
        <v>4</v>
      </c>
      <c r="E151" s="101">
        <v>249</v>
      </c>
    </row>
    <row r="152" spans="1:5" x14ac:dyDescent="0.25">
      <c r="A152" s="92" t="s">
        <v>31</v>
      </c>
      <c r="B152" s="7" t="s">
        <v>28</v>
      </c>
      <c r="C152" s="7" t="s">
        <v>26</v>
      </c>
      <c r="D152" s="100" t="s">
        <v>111</v>
      </c>
      <c r="E152" s="101">
        <v>250</v>
      </c>
    </row>
    <row r="153" spans="1:5" x14ac:dyDescent="0.25">
      <c r="A153" s="92" t="s">
        <v>31</v>
      </c>
      <c r="B153" s="7" t="s">
        <v>28</v>
      </c>
      <c r="C153" s="7" t="s">
        <v>91</v>
      </c>
      <c r="D153" s="7" t="s">
        <v>5</v>
      </c>
      <c r="E153" s="101">
        <v>251</v>
      </c>
    </row>
    <row r="154" spans="1:5" x14ac:dyDescent="0.25">
      <c r="A154" s="92" t="s">
        <v>31</v>
      </c>
      <c r="B154" s="7" t="s">
        <v>28</v>
      </c>
      <c r="C154" s="7" t="s">
        <v>92</v>
      </c>
      <c r="D154" s="7" t="s">
        <v>5</v>
      </c>
      <c r="E154" s="101">
        <v>252</v>
      </c>
    </row>
    <row r="155" spans="1:5" x14ac:dyDescent="0.25">
      <c r="A155" s="92" t="s">
        <v>31</v>
      </c>
      <c r="B155" s="7" t="s">
        <v>28</v>
      </c>
      <c r="C155" s="7" t="s">
        <v>90</v>
      </c>
      <c r="D155" s="7" t="s">
        <v>5</v>
      </c>
      <c r="E155" s="101">
        <v>253</v>
      </c>
    </row>
    <row r="156" spans="1:5" x14ac:dyDescent="0.25">
      <c r="A156" s="92" t="s">
        <v>31</v>
      </c>
      <c r="B156" s="7" t="s">
        <v>28</v>
      </c>
      <c r="C156" s="7" t="s">
        <v>31</v>
      </c>
      <c r="D156" s="7" t="s">
        <v>5</v>
      </c>
      <c r="E156" s="101">
        <v>254</v>
      </c>
    </row>
    <row r="157" spans="1:5" x14ac:dyDescent="0.25">
      <c r="A157" s="92" t="s">
        <v>31</v>
      </c>
      <c r="B157" s="7" t="s">
        <v>20</v>
      </c>
      <c r="C157" s="7" t="s">
        <v>3</v>
      </c>
      <c r="D157" s="7" t="s">
        <v>3</v>
      </c>
      <c r="E157" s="101">
        <v>255</v>
      </c>
    </row>
    <row r="158" spans="1:5" x14ac:dyDescent="0.25">
      <c r="A158" s="92" t="s">
        <v>31</v>
      </c>
      <c r="B158" s="7" t="s">
        <v>20</v>
      </c>
      <c r="C158" s="7" t="s">
        <v>4</v>
      </c>
      <c r="D158" s="7" t="s">
        <v>4</v>
      </c>
      <c r="E158" s="101">
        <v>256</v>
      </c>
    </row>
    <row r="159" spans="1:5" x14ac:dyDescent="0.25">
      <c r="A159" s="92" t="s">
        <v>31</v>
      </c>
      <c r="B159" s="7" t="s">
        <v>20</v>
      </c>
      <c r="C159" s="7" t="s">
        <v>26</v>
      </c>
      <c r="D159" s="100" t="s">
        <v>111</v>
      </c>
      <c r="E159" s="101">
        <v>257</v>
      </c>
    </row>
    <row r="160" spans="1:5" x14ac:dyDescent="0.25">
      <c r="A160" s="92" t="s">
        <v>31</v>
      </c>
      <c r="B160" s="7" t="s">
        <v>20</v>
      </c>
      <c r="C160" s="7" t="s">
        <v>91</v>
      </c>
      <c r="D160" s="7" t="s">
        <v>5</v>
      </c>
      <c r="E160" s="101">
        <v>258</v>
      </c>
    </row>
    <row r="161" spans="1:5" x14ac:dyDescent="0.25">
      <c r="A161" s="92" t="s">
        <v>31</v>
      </c>
      <c r="B161" s="7" t="s">
        <v>20</v>
      </c>
      <c r="C161" s="7" t="s">
        <v>92</v>
      </c>
      <c r="D161" s="7" t="s">
        <v>5</v>
      </c>
      <c r="E161" s="101">
        <v>259</v>
      </c>
    </row>
    <row r="162" spans="1:5" x14ac:dyDescent="0.25">
      <c r="A162" s="92" t="s">
        <v>31</v>
      </c>
      <c r="B162" s="7" t="s">
        <v>20</v>
      </c>
      <c r="C162" s="7" t="s">
        <v>90</v>
      </c>
      <c r="D162" s="7" t="s">
        <v>5</v>
      </c>
      <c r="E162" s="101">
        <v>260</v>
      </c>
    </row>
    <row r="163" spans="1:5" x14ac:dyDescent="0.25">
      <c r="A163" s="92" t="s">
        <v>31</v>
      </c>
      <c r="B163" s="7" t="s">
        <v>20</v>
      </c>
      <c r="C163" s="7" t="s">
        <v>31</v>
      </c>
      <c r="D163" s="7" t="s">
        <v>5</v>
      </c>
      <c r="E163" s="101">
        <v>261</v>
      </c>
    </row>
    <row r="164" spans="1:5" x14ac:dyDescent="0.25">
      <c r="A164" s="92" t="s">
        <v>31</v>
      </c>
      <c r="B164" s="7" t="s">
        <v>18</v>
      </c>
      <c r="C164" s="7" t="s">
        <v>3</v>
      </c>
      <c r="D164" s="7" t="s">
        <v>3</v>
      </c>
      <c r="E164" s="101">
        <v>262</v>
      </c>
    </row>
    <row r="165" spans="1:5" x14ac:dyDescent="0.25">
      <c r="A165" s="92" t="s">
        <v>31</v>
      </c>
      <c r="B165" s="7" t="s">
        <v>18</v>
      </c>
      <c r="C165" s="7" t="s">
        <v>4</v>
      </c>
      <c r="D165" s="7" t="s">
        <v>4</v>
      </c>
      <c r="E165" s="101">
        <v>263</v>
      </c>
    </row>
    <row r="166" spans="1:5" x14ac:dyDescent="0.25">
      <c r="A166" s="92" t="s">
        <v>31</v>
      </c>
      <c r="B166" s="7" t="s">
        <v>18</v>
      </c>
      <c r="C166" s="7" t="s">
        <v>26</v>
      </c>
      <c r="D166" s="100" t="s">
        <v>111</v>
      </c>
      <c r="E166" s="101">
        <v>264</v>
      </c>
    </row>
    <row r="167" spans="1:5" x14ac:dyDescent="0.25">
      <c r="A167" s="92" t="s">
        <v>31</v>
      </c>
      <c r="B167" s="7" t="s">
        <v>18</v>
      </c>
      <c r="C167" s="7" t="s">
        <v>91</v>
      </c>
      <c r="D167" s="7" t="s">
        <v>5</v>
      </c>
      <c r="E167" s="101">
        <v>265</v>
      </c>
    </row>
    <row r="168" spans="1:5" x14ac:dyDescent="0.25">
      <c r="A168" s="92" t="s">
        <v>31</v>
      </c>
      <c r="B168" s="7" t="s">
        <v>18</v>
      </c>
      <c r="C168" s="7" t="s">
        <v>92</v>
      </c>
      <c r="D168" s="7" t="s">
        <v>5</v>
      </c>
      <c r="E168" s="101">
        <v>266</v>
      </c>
    </row>
    <row r="169" spans="1:5" x14ac:dyDescent="0.25">
      <c r="A169" s="92" t="s">
        <v>31</v>
      </c>
      <c r="B169" s="7" t="s">
        <v>18</v>
      </c>
      <c r="C169" s="7" t="s">
        <v>90</v>
      </c>
      <c r="D169" s="7" t="s">
        <v>5</v>
      </c>
      <c r="E169" s="101">
        <v>267</v>
      </c>
    </row>
    <row r="170" spans="1:5" ht="15.75" thickBot="1" x14ac:dyDescent="0.3">
      <c r="A170" s="93" t="s">
        <v>31</v>
      </c>
      <c r="B170" s="94" t="s">
        <v>18</v>
      </c>
      <c r="C170" s="94" t="s">
        <v>31</v>
      </c>
      <c r="D170" s="94" t="s">
        <v>5</v>
      </c>
      <c r="E170" s="101">
        <v>268</v>
      </c>
    </row>
  </sheetData>
  <pageMargins left="0.7" right="0.7" top="0.75" bottom="0.75" header="0.3" footer="0.3"/>
  <pageSetup orientation="portrait" horizontalDpi="1200" verticalDpi="1200" r:id="rId1"/>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ABE681DE-5964-4A55-B010-8E8AAF3699CC}">
          <x14:formula1>
            <xm:f>'Form Lists'!$B$3:$B$8</xm:f>
          </x14:formula1>
          <xm:sqref>G3</xm:sqref>
        </x14:dataValidation>
        <x14:dataValidation type="list" allowBlank="1" showInputMessage="1" showErrorMessage="1" xr:uid="{A95899F8-DA4B-460B-875B-6916DAC37C95}">
          <x14:formula1>
            <xm:f>'Form Lists'!$D$3:$D$5</xm:f>
          </x14:formula1>
          <xm:sqref>H3</xm:sqref>
        </x14:dataValidation>
        <x14:dataValidation type="list" allowBlank="1" showInputMessage="1" showErrorMessage="1" xr:uid="{5E7B86EE-09A8-4717-ABFA-FE939AF2D110}">
          <x14:formula1>
            <xm:f>'Form Lists'!$C$3:$C$9</xm:f>
          </x14:formula1>
          <xm:sqref>I3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BD491-10F0-4274-981F-277E24CE05F7}">
  <sheetPr codeName="Sheet10">
    <tabColor theme="1"/>
  </sheetPr>
  <dimension ref="A1:Q13"/>
  <sheetViews>
    <sheetView workbookViewId="0">
      <pane ySplit="1" topLeftCell="A2" activePane="bottomLeft" state="frozen"/>
      <selection activeCell="G1" sqref="G1"/>
      <selection pane="bottomLeft" activeCell="E18" sqref="E18"/>
    </sheetView>
  </sheetViews>
  <sheetFormatPr defaultRowHeight="15" x14ac:dyDescent="0.25"/>
  <cols>
    <col min="1" max="1" width="17.85546875" style="11" bestFit="1" customWidth="1"/>
    <col min="2" max="2" width="41.5703125" bestFit="1" customWidth="1"/>
    <col min="3" max="4" width="41.5703125" customWidth="1"/>
    <col min="5" max="5" width="41.85546875" bestFit="1" customWidth="1"/>
    <col min="6" max="6" width="40.42578125" bestFit="1" customWidth="1"/>
    <col min="7" max="7" width="37.140625" bestFit="1" customWidth="1"/>
    <col min="8" max="8" width="42.42578125" bestFit="1" customWidth="1"/>
    <col min="9" max="9" width="47" customWidth="1"/>
    <col min="10" max="10" width="40.42578125" bestFit="1" customWidth="1"/>
    <col min="11" max="11" width="34.140625" bestFit="1" customWidth="1"/>
    <col min="12" max="12" width="39" bestFit="1" customWidth="1"/>
    <col min="13" max="13" width="30.42578125" bestFit="1" customWidth="1"/>
    <col min="14" max="14" width="40.42578125" bestFit="1" customWidth="1"/>
    <col min="15" max="15" width="23.85546875" bestFit="1" customWidth="1"/>
  </cols>
  <sheetData>
    <row r="1" spans="1:17" x14ac:dyDescent="0.25">
      <c r="A1" s="10" t="s">
        <v>37</v>
      </c>
      <c r="B1" s="8" t="s">
        <v>38</v>
      </c>
      <c r="C1" s="8"/>
      <c r="D1" s="9"/>
      <c r="E1" s="9"/>
      <c r="F1" s="9"/>
      <c r="G1" s="9"/>
      <c r="H1" s="9"/>
      <c r="I1" s="9"/>
      <c r="J1" s="9"/>
      <c r="K1" s="9"/>
      <c r="L1" s="9"/>
      <c r="M1" s="9"/>
      <c r="N1" s="9"/>
      <c r="O1" s="9"/>
      <c r="P1" s="9"/>
      <c r="Q1" s="9"/>
    </row>
    <row r="2" spans="1:17" ht="60" x14ac:dyDescent="0.25">
      <c r="A2" s="12" t="s">
        <v>0</v>
      </c>
      <c r="B2" s="13" t="s">
        <v>39</v>
      </c>
      <c r="C2" s="13" t="s">
        <v>98</v>
      </c>
      <c r="D2" s="13" t="s">
        <v>9</v>
      </c>
      <c r="E2" s="13" t="s">
        <v>84</v>
      </c>
      <c r="F2" s="13" t="s">
        <v>12</v>
      </c>
      <c r="G2" s="13" t="s">
        <v>40</v>
      </c>
      <c r="H2" s="13" t="s">
        <v>13</v>
      </c>
      <c r="I2" s="13" t="s">
        <v>42</v>
      </c>
      <c r="J2" s="13" t="s">
        <v>43</v>
      </c>
      <c r="K2" s="13" t="s">
        <v>13</v>
      </c>
      <c r="L2" s="13" t="s">
        <v>41</v>
      </c>
      <c r="M2" s="13" t="s">
        <v>42</v>
      </c>
      <c r="N2" s="13" t="s">
        <v>43</v>
      </c>
      <c r="O2" s="13" t="s">
        <v>14</v>
      </c>
    </row>
    <row r="3" spans="1:17" x14ac:dyDescent="0.25">
      <c r="B3" t="s">
        <v>3</v>
      </c>
      <c r="C3" t="s">
        <v>3</v>
      </c>
      <c r="D3" t="s">
        <v>20</v>
      </c>
      <c r="E3" t="s">
        <v>89</v>
      </c>
      <c r="F3" t="s">
        <v>20</v>
      </c>
      <c r="G3" t="s">
        <v>21</v>
      </c>
      <c r="H3" t="s">
        <v>22</v>
      </c>
      <c r="I3" t="s">
        <v>20</v>
      </c>
      <c r="J3" t="s">
        <v>20</v>
      </c>
      <c r="K3" t="s">
        <v>22</v>
      </c>
      <c r="L3" t="s">
        <v>20</v>
      </c>
      <c r="M3" t="s">
        <v>20</v>
      </c>
      <c r="N3" t="s">
        <v>20</v>
      </c>
      <c r="O3" t="s">
        <v>20</v>
      </c>
    </row>
    <row r="4" spans="1:17" x14ac:dyDescent="0.25">
      <c r="B4" t="s">
        <v>26</v>
      </c>
      <c r="C4" t="s">
        <v>26</v>
      </c>
      <c r="D4" t="s">
        <v>18</v>
      </c>
      <c r="E4" t="s">
        <v>87</v>
      </c>
      <c r="F4" t="s">
        <v>18</v>
      </c>
      <c r="G4" t="s">
        <v>35</v>
      </c>
      <c r="H4" t="s">
        <v>45</v>
      </c>
      <c r="I4" t="s">
        <v>18</v>
      </c>
      <c r="J4" t="s">
        <v>23</v>
      </c>
      <c r="K4" t="s">
        <v>45</v>
      </c>
      <c r="L4" t="s">
        <v>23</v>
      </c>
      <c r="M4" t="s">
        <v>46</v>
      </c>
      <c r="N4" t="s">
        <v>23</v>
      </c>
      <c r="O4" t="s">
        <v>18</v>
      </c>
    </row>
    <row r="5" spans="1:17" x14ac:dyDescent="0.25">
      <c r="B5" t="s">
        <v>27</v>
      </c>
      <c r="C5" t="s">
        <v>4</v>
      </c>
      <c r="D5" t="s">
        <v>28</v>
      </c>
      <c r="E5" t="s">
        <v>107</v>
      </c>
      <c r="G5" t="s">
        <v>47</v>
      </c>
      <c r="H5" t="s">
        <v>48</v>
      </c>
      <c r="I5" t="s">
        <v>100</v>
      </c>
      <c r="J5" t="s">
        <v>31</v>
      </c>
      <c r="K5" t="s">
        <v>48</v>
      </c>
      <c r="L5" t="s">
        <v>6</v>
      </c>
      <c r="M5" t="s">
        <v>31</v>
      </c>
      <c r="N5" t="s">
        <v>31</v>
      </c>
    </row>
    <row r="6" spans="1:17" x14ac:dyDescent="0.25">
      <c r="B6" t="s">
        <v>19</v>
      </c>
      <c r="C6" t="s">
        <v>27</v>
      </c>
      <c r="E6" t="s">
        <v>29</v>
      </c>
      <c r="G6" t="s">
        <v>50</v>
      </c>
      <c r="H6" t="s">
        <v>30</v>
      </c>
      <c r="I6" t="s">
        <v>101</v>
      </c>
      <c r="K6" t="s">
        <v>30</v>
      </c>
    </row>
    <row r="7" spans="1:17" x14ac:dyDescent="0.25">
      <c r="B7" t="s">
        <v>36</v>
      </c>
      <c r="C7" t="s">
        <v>19</v>
      </c>
      <c r="E7" t="s">
        <v>81</v>
      </c>
      <c r="G7" t="s">
        <v>25</v>
      </c>
    </row>
    <row r="8" spans="1:17" x14ac:dyDescent="0.25">
      <c r="B8" t="s">
        <v>31</v>
      </c>
      <c r="C8" t="s">
        <v>36</v>
      </c>
      <c r="E8" t="s">
        <v>104</v>
      </c>
      <c r="G8" t="s">
        <v>51</v>
      </c>
    </row>
    <row r="9" spans="1:17" x14ac:dyDescent="0.25">
      <c r="C9" t="s">
        <v>31</v>
      </c>
      <c r="E9" t="s">
        <v>82</v>
      </c>
      <c r="G9" t="s">
        <v>34</v>
      </c>
    </row>
    <row r="10" spans="1:17" x14ac:dyDescent="0.25">
      <c r="E10" t="s">
        <v>83</v>
      </c>
      <c r="G10" t="s">
        <v>53</v>
      </c>
    </row>
    <row r="11" spans="1:17" x14ac:dyDescent="0.25">
      <c r="E11" t="s">
        <v>108</v>
      </c>
      <c r="G11" t="s">
        <v>54</v>
      </c>
    </row>
    <row r="12" spans="1:17" x14ac:dyDescent="0.25">
      <c r="G12" t="s">
        <v>55</v>
      </c>
    </row>
    <row r="13" spans="1:17" x14ac:dyDescent="0.25">
      <c r="B13" t="s">
        <v>56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65E1D-562D-44D1-A063-BE110150D88C}">
  <sheetPr codeName="Sheet1">
    <tabColor rgb="FFFFFF99"/>
  </sheetPr>
  <dimension ref="B2:D26"/>
  <sheetViews>
    <sheetView workbookViewId="0">
      <selection activeCell="C29" sqref="C29"/>
    </sheetView>
  </sheetViews>
  <sheetFormatPr defaultColWidth="9.140625" defaultRowHeight="15" x14ac:dyDescent="0.25"/>
  <cols>
    <col min="1" max="1" width="9.140625" style="18"/>
    <col min="2" max="4" width="29.85546875" style="18" customWidth="1"/>
    <col min="5" max="16384" width="9.140625" style="18"/>
  </cols>
  <sheetData>
    <row r="2" spans="2:4" x14ac:dyDescent="0.25">
      <c r="B2" s="19" t="s">
        <v>65</v>
      </c>
      <c r="C2" s="19"/>
      <c r="D2" s="20"/>
    </row>
    <row r="3" spans="2:4" x14ac:dyDescent="0.25">
      <c r="B3" s="19"/>
      <c r="C3" s="19"/>
      <c r="D3" s="19"/>
    </row>
    <row r="4" spans="2:4" x14ac:dyDescent="0.25">
      <c r="B4" s="21" t="s">
        <v>59</v>
      </c>
      <c r="C4" s="21" t="s">
        <v>58</v>
      </c>
      <c r="D4" s="21" t="s">
        <v>61</v>
      </c>
    </row>
    <row r="5" spans="2:4" x14ac:dyDescent="0.25">
      <c r="B5" s="22" t="s">
        <v>57</v>
      </c>
      <c r="C5" s="22" t="s">
        <v>60</v>
      </c>
      <c r="D5" s="22" t="s">
        <v>35</v>
      </c>
    </row>
    <row r="6" spans="2:4" ht="26.25" x14ac:dyDescent="0.25">
      <c r="B6" s="22" t="s">
        <v>62</v>
      </c>
      <c r="C6" s="22" t="s">
        <v>24</v>
      </c>
      <c r="D6" s="22" t="s">
        <v>71</v>
      </c>
    </row>
    <row r="7" spans="2:4" ht="26.25" x14ac:dyDescent="0.25">
      <c r="B7" s="22" t="s">
        <v>63</v>
      </c>
      <c r="C7" s="22" t="s">
        <v>66</v>
      </c>
      <c r="D7" s="22" t="s">
        <v>72</v>
      </c>
    </row>
    <row r="8" spans="2:4" ht="39" x14ac:dyDescent="0.25">
      <c r="B8" s="22" t="s">
        <v>64</v>
      </c>
      <c r="C8" s="22" t="s">
        <v>67</v>
      </c>
      <c r="D8" s="22" t="s">
        <v>73</v>
      </c>
    </row>
    <row r="9" spans="2:4" ht="26.25" x14ac:dyDescent="0.25">
      <c r="B9" s="22" t="s">
        <v>30</v>
      </c>
      <c r="C9" s="22" t="s">
        <v>29</v>
      </c>
      <c r="D9" s="22" t="s">
        <v>74</v>
      </c>
    </row>
    <row r="10" spans="2:4" ht="30" x14ac:dyDescent="0.25">
      <c r="B10" s="23"/>
      <c r="C10" s="23" t="s">
        <v>68</v>
      </c>
      <c r="D10" s="23" t="s">
        <v>75</v>
      </c>
    </row>
    <row r="11" spans="2:4" ht="30" x14ac:dyDescent="0.25">
      <c r="B11" s="23"/>
      <c r="C11" s="23" t="s">
        <v>52</v>
      </c>
      <c r="D11" s="23" t="s">
        <v>76</v>
      </c>
    </row>
    <row r="12" spans="2:4" ht="26.25" x14ac:dyDescent="0.25">
      <c r="B12"/>
      <c r="C12" s="22" t="s">
        <v>32</v>
      </c>
      <c r="D12" s="22" t="s">
        <v>30</v>
      </c>
    </row>
    <row r="13" spans="2:4" x14ac:dyDescent="0.25">
      <c r="B13"/>
      <c r="C13" s="22" t="s">
        <v>30</v>
      </c>
      <c r="D13"/>
    </row>
    <row r="14" spans="2:4" x14ac:dyDescent="0.25">
      <c r="B14"/>
      <c r="C14"/>
      <c r="D14"/>
    </row>
    <row r="15" spans="2:4" x14ac:dyDescent="0.25">
      <c r="B15" t="s">
        <v>77</v>
      </c>
      <c r="C15"/>
      <c r="D15"/>
    </row>
    <row r="16" spans="2:4" x14ac:dyDescent="0.25">
      <c r="B16" t="s">
        <v>78</v>
      </c>
      <c r="C16"/>
      <c r="D16"/>
    </row>
    <row r="17" spans="2:4" x14ac:dyDescent="0.25">
      <c r="B17" t="s">
        <v>20</v>
      </c>
      <c r="C17"/>
      <c r="D17"/>
    </row>
    <row r="18" spans="2:4" x14ac:dyDescent="0.25">
      <c r="B18" t="s">
        <v>18</v>
      </c>
      <c r="C18"/>
      <c r="D18"/>
    </row>
    <row r="19" spans="2:4" x14ac:dyDescent="0.25">
      <c r="B19" t="s">
        <v>6</v>
      </c>
      <c r="C19"/>
      <c r="D19"/>
    </row>
    <row r="20" spans="2:4" x14ac:dyDescent="0.25">
      <c r="B20"/>
      <c r="C20"/>
      <c r="D20"/>
    </row>
    <row r="21" spans="2:4" x14ac:dyDescent="0.25">
      <c r="B21" s="24" t="s">
        <v>79</v>
      </c>
      <c r="C21"/>
      <c r="D21"/>
    </row>
    <row r="22" spans="2:4" x14ac:dyDescent="0.25">
      <c r="B22" t="s">
        <v>18</v>
      </c>
      <c r="C22"/>
      <c r="D22"/>
    </row>
    <row r="23" spans="2:4" x14ac:dyDescent="0.25">
      <c r="B23" t="s">
        <v>44</v>
      </c>
      <c r="C23"/>
      <c r="D23"/>
    </row>
    <row r="24" spans="2:4" x14ac:dyDescent="0.25">
      <c r="B24" t="s">
        <v>33</v>
      </c>
      <c r="C24"/>
      <c r="D24"/>
    </row>
    <row r="25" spans="2:4" x14ac:dyDescent="0.25">
      <c r="B25" t="s">
        <v>80</v>
      </c>
      <c r="C25"/>
      <c r="D25"/>
    </row>
    <row r="26" spans="2:4" x14ac:dyDescent="0.25">
      <c r="B26" t="s">
        <v>49</v>
      </c>
      <c r="C26"/>
      <c r="D26"/>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867a4795-1f71-4343-8230-c1c7f60ddfef">
      <UserInfo>
        <DisplayName>Anne Jaffe Murray</DisplayName>
        <AccountId>61</AccountId>
        <AccountType/>
      </UserInfo>
      <UserInfo>
        <DisplayName>Taner Durusu</DisplayName>
        <AccountId>23</AccountId>
        <AccountType/>
      </UserInfo>
      <UserInfo>
        <DisplayName>Jenny Pon</DisplayName>
        <AccountId>166</AccountId>
        <AccountType/>
      </UserInfo>
      <UserInfo>
        <DisplayName>Laura Dufresne</DisplayName>
        <AccountId>30</AccountId>
        <AccountType/>
      </UserInfo>
    </SharedWithUsers>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2022-07-29T19:59:19+00:00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12BFA7AF9C8CA4FBAB9754A7DF26FC3" ma:contentTypeVersion="4" ma:contentTypeDescription="Create a new document." ma:contentTypeScope="" ma:versionID="bf63d5c331719f335af565f5c9a92369">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60f0b823-076b-48cb-98ea-f58794ee8d0d" xmlns:ns6="867a4795-1f71-4343-8230-c1c7f60ddfef" targetNamespace="http://schemas.microsoft.com/office/2006/metadata/properties" ma:root="true" ma:fieldsID="c98d3e6c0ef79499951f41dee6ed72fc" ns1:_="" ns2:_="" ns3:_="" ns4:_="" ns5:_="" ns6:_="">
    <xsd:import namespace="http://schemas.microsoft.com/sharepoint/v3"/>
    <xsd:import namespace="4ffa91fb-a0ff-4ac5-b2db-65c790d184a4"/>
    <xsd:import namespace="http://schemas.microsoft.com/sharepoint.v3"/>
    <xsd:import namespace="http://schemas.microsoft.com/sharepoint/v3/fields"/>
    <xsd:import namespace="60f0b823-076b-48cb-98ea-f58794ee8d0d"/>
    <xsd:import namespace="867a4795-1f71-4343-8230-c1c7f60ddfef"/>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3d6ab7b1-db12-4d8d-8016-17685d413bf4}" ma:internalName="TaxCatchAllLabel" ma:readOnly="true" ma:showField="CatchAllDataLabel" ma:web="867a4795-1f71-4343-8230-c1c7f60ddfef">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3d6ab7b1-db12-4d8d-8016-17685d413bf4}" ma:internalName="TaxCatchAll" ma:showField="CatchAllData" ma:web="867a4795-1f71-4343-8230-c1c7f60ddf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f0b823-076b-48cb-98ea-f58794ee8d0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7a4795-1f71-4343-8230-c1c7f60ddfef"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952AC17B-4B03-453E-A3C1-64AA01C47916}">
  <ds:schemaRefs>
    <ds:schemaRef ds:uri="http://schemas.microsoft.com/sharepoint/v3/contenttype/forms"/>
  </ds:schemaRefs>
</ds:datastoreItem>
</file>

<file path=customXml/itemProps2.xml><?xml version="1.0" encoding="utf-8"?>
<ds:datastoreItem xmlns:ds="http://schemas.openxmlformats.org/officeDocument/2006/customXml" ds:itemID="{E1B758DD-E57A-4F9B-8DC5-6B05794EB9E1}">
  <ds:schemaRefs>
    <ds:schemaRef ds:uri="http://purl.org/dc/terms/"/>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schemas.microsoft.com/sharepoint/v3"/>
    <ds:schemaRef ds:uri="http://purl.org/dc/dcmitype/"/>
    <ds:schemaRef ds:uri="4ffa91fb-a0ff-4ac5-b2db-65c790d184a4"/>
    <ds:schemaRef ds:uri="http://schemas.microsoft.com/sharepoint/v3/fields"/>
    <ds:schemaRef ds:uri="867a4795-1f71-4343-8230-c1c7f60ddfef"/>
    <ds:schemaRef ds:uri="60f0b823-076b-48cb-98ea-f58794ee8d0d"/>
    <ds:schemaRef ds:uri="http://schemas.microsoft.com/sharepoint.v3"/>
  </ds:schemaRefs>
</ds:datastoreItem>
</file>

<file path=customXml/itemProps3.xml><?xml version="1.0" encoding="utf-8"?>
<ds:datastoreItem xmlns:ds="http://schemas.openxmlformats.org/officeDocument/2006/customXml" ds:itemID="{E829EDEE-1752-415A-9D27-4F9D0336A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60f0b823-076b-48cb-98ea-f58794ee8d0d"/>
    <ds:schemaRef ds:uri="867a4795-1f71-4343-8230-c1c7f60dd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D186381-9F71-4DB4-B099-24E29D2AEB4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3. Detailed Inventory </vt:lpstr>
      <vt:lpstr>Summary</vt:lpstr>
      <vt:lpstr>Classification Table</vt:lpstr>
      <vt:lpstr>Form Lists</vt:lpstr>
      <vt:lpstr>Dropdowns</vt:lpstr>
      <vt:lpstr>'3. Detailed Inventory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Lupe Ibarra</cp:lastModifiedBy>
  <cp:revision/>
  <cp:lastPrinted>2026-06-03T21:28:17Z</cp:lastPrinted>
  <dcterms:created xsi:type="dcterms:W3CDTF">2021-12-27T16:39:59Z</dcterms:created>
  <dcterms:modified xsi:type="dcterms:W3CDTF">2026-06-03T22:30:28Z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0x010100D12BFA7AF9C8CA4FBAB9754A7DF26FC3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